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41DED963-2EC6-4B8B-8607-DBDE38063F64}" xr6:coauthVersionLast="47" xr6:coauthVersionMax="47" xr10:uidLastSave="{00000000-0000-0000-0000-000000000000}"/>
  <workbookProtection lockStructure="1"/>
  <bookViews>
    <workbookView xWindow="-108" yWindow="-108" windowWidth="23256" windowHeight="12576" activeTab="1" xr2:uid="{19567621-4724-45E8-8C4C-CE4E8C3547A5}"/>
  </bookViews>
  <sheets>
    <sheet name="Ｑ＆Ａ" sheetId="25" r:id="rId1"/>
    <sheet name="【様式】共同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【様式】共同研究申込書!$C$39:$X$48</definedName>
    <definedName name="_xlnm.Print_Area" localSheetId="1">【様式】共同研究申込書!$B$2:$X$83</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2" i="24" l="1"/>
  <c r="CW2" i="23"/>
  <c r="BH2" i="24" l="1"/>
  <c r="CS2" i="23"/>
  <c r="O44" i="18"/>
  <c r="H70" i="18"/>
  <c r="CM2" i="23"/>
  <c r="CL2" i="23"/>
  <c r="CK2" i="23"/>
  <c r="T2" i="24" l="1"/>
  <c r="R2" i="24"/>
  <c r="CF2" i="23"/>
  <c r="CG2" i="23"/>
  <c r="AT2" i="24"/>
  <c r="CU2" i="23"/>
  <c r="CT2" i="23"/>
  <c r="AS2" i="24" l="1"/>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N2" i="23" s="1"/>
  <c r="BL2" i="23"/>
  <c r="BK2" i="23"/>
  <c r="BJ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U2" i="24" l="1"/>
  <c r="BQ2" i="23"/>
  <c r="AV2" i="23"/>
  <c r="Z3" i="18"/>
  <c r="S70" i="18"/>
  <c r="S61" i="18"/>
  <c r="AN2" i="24" s="1"/>
  <c r="Z5" i="18"/>
  <c r="Z4" i="18"/>
  <c r="Z2" i="18"/>
  <c r="CV2" i="23" l="1"/>
  <c r="J45" i="18"/>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8" authorId="0" shapeId="0" xr:uid="{EA28DAB1-2D3D-4514-BE3F-9D959C1C53F8}">
      <text>
        <r>
          <rPr>
            <sz val="9"/>
            <color indexed="81"/>
            <rFont val="MS P ゴシック"/>
            <family val="3"/>
            <charset val="128"/>
          </rPr>
          <t xml:space="preserve">yyyy/mm/dd方式で入力してください。
例）2021/12/1
</t>
        </r>
      </text>
    </comment>
    <comment ref="I81" authorId="0" shapeId="0" xr:uid="{67BC26C8-88D4-4763-A405-22DC25A7C699}">
      <text>
        <r>
          <rPr>
            <sz val="9"/>
            <color indexed="81"/>
            <rFont val="MS P ゴシック"/>
            <family val="3"/>
            <charset val="128"/>
          </rPr>
          <t>該当の有無は問いません</t>
        </r>
      </text>
    </comment>
    <comment ref="G82"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<sst xmlns="http://schemas.openxmlformats.org/spreadsheetml/2006/main" count="460" uniqueCount="366">
  <si>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</si>
  <si>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</si>
  <si>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</si>
  <si>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</si>
  <si>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</si>
  <si>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</si>
  <si>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</si>
  <si>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</si>
  <si>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</si>
  <si>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</si>
  <si>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</si>
  <si>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</si>
  <si>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</si>
  <si>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</si>
  <si>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</si>
  <si>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</si>
  <si>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</si>
  <si>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</si>
  <si>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</si>
  <si>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</si>
  <si>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</si>
  <si>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</si>
  <si>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</si>
  <si>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</si>
  <si>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</si>
  <si>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</si>
  <si>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</si>
  <si>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</si>
  <si>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</si>
  <si>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</si>
  <si>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</si>
  <si>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</si>
  <si>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</si>
  <si>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共同研究申込書</t>
    <rPh sb="0" eb="1">
      <t>トモ</t>
    </rPh>
    <rPh sb="1" eb="2">
      <t>ドウ</t>
    </rPh>
    <rPh sb="2" eb="3">
      <t>ケン</t>
    </rPh>
    <rPh sb="3" eb="4">
      <t>キワム</t>
    </rPh>
    <rPh sb="4" eb="5">
      <t>サル</t>
    </rPh>
    <rPh sb="5" eb="6">
      <t>コ</t>
    </rPh>
    <rPh sb="6" eb="7">
      <t>ショ</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</si>
  <si>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</si>
  <si>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</si>
  <si>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</si>
  <si>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5.研究実施場所</t>
    <rPh sb="2" eb="4">
      <t>ケンキュウ</t>
    </rPh>
    <rPh sb="4" eb="6">
      <t>ジッシ</t>
    </rPh>
    <rPh sb="6" eb="8">
      <t>バショ</t>
    </rPh>
    <phoneticPr fontId="3"/>
  </si>
  <si>
    <t>4.研究期間</t>
    <rPh sb="2" eb="4">
      <t>ケンキュウ</t>
    </rPh>
    <rPh sb="4" eb="6">
      <t>キカン</t>
    </rPh>
    <phoneticPr fontId="3"/>
  </si>
  <si>
    <t>6.研究者（大阪大学）</t>
    <rPh sb="2" eb="5">
      <t>ケンキュウシャ</t>
    </rPh>
    <phoneticPr fontId="3"/>
  </si>
  <si>
    <t>7.研究者（申込者）</t>
    <rPh sb="2" eb="4">
      <t>ケンキュウ</t>
    </rPh>
    <rPh sb="4" eb="5">
      <t>シャ</t>
    </rPh>
    <phoneticPr fontId="3"/>
  </si>
  <si>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3"/>
  </si>
  <si>
    <t>～</t>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</si>
  <si>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</si>
  <si>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</si>
  <si>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</si>
  <si>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</si>
  <si>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</si>
  <si>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</si>
  <si>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</si>
  <si>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</si>
  <si>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</si>
  <si>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</si>
  <si>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</si>
  <si>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</si>
  <si>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</si>
  <si>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</si>
  <si>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</si>
  <si>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</si>
  <si>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</si>
  <si>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</si>
  <si>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</si>
  <si>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</si>
  <si>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理由書</t>
    <rPh sb="0" eb="3">
      <t>リユウショ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</si>
  <si>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</si>
  <si>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</si>
  <si>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</si>
  <si>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</si>
  <si>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</si>
  <si>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</si>
  <si>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</si>
  <si>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</si>
  <si>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</si>
  <si>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</si>
  <si>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</si>
  <si>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</si>
  <si>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</si>
  <si>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</si>
  <si>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</si>
  <si>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</si>
  <si>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</si>
  <si>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</si>
  <si>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</si>
  <si>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</si>
  <si>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</si>
  <si>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</si>
  <si>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</si>
  <si>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</si>
  <si>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</si>
  <si>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</si>
  <si>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</si>
  <si>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</si>
  <si>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</si>
  <si>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</si>
  <si>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</si>
  <si>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</si>
  <si>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</si>
  <si>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</si>
  <si>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</si>
  <si>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</si>
  <si>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</si>
  <si>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</si>
  <si>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</si>
  <si>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</si>
  <si>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</si>
  <si>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</si>
  <si>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</si>
  <si>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</si>
  <si>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</si>
  <si>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</si>
  <si>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</si>
  <si>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</si>
  <si>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</si>
  <si>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なし</t>
    <phoneticPr fontId="15"/>
  </si>
  <si>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</si>
  <si>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</si>
  <si>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5"/>
  </si>
  <si>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</si>
  <si>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5"/>
  </si>
  <si>
    <t>【様式】別紙（研究担当者が7名以上の場合）</t>
    <phoneticPr fontId="15"/>
  </si>
  <si>
    <t>大阪大学発ベンチャー</t>
    <rPh sb="0" eb="2">
      <t>オオサカ</t>
    </rPh>
    <rPh sb="2" eb="5">
      <t>ダイガクハツ</t>
    </rPh>
    <phoneticPr fontId="3"/>
  </si>
  <si>
    <t>以下該当する場合にチェックしてください。</t>
    <phoneticPr fontId="15"/>
  </si>
  <si>
    <t>企業等区分</t>
    <rPh sb="0" eb="2">
      <t>キギョウ</t>
    </rPh>
    <rPh sb="2" eb="3">
      <t>トウ</t>
    </rPh>
    <rPh sb="3" eb="5">
      <t>クブン</t>
    </rPh>
    <phoneticPr fontId="15"/>
  </si>
  <si>
    <t>中小企業
（↔大企業）</t>
    <rPh sb="0" eb="2">
      <t>チュウショウ</t>
    </rPh>
    <rPh sb="2" eb="4">
      <t>キギョウ</t>
    </rPh>
    <rPh sb="7" eb="10">
      <t>ダイキギョウ</t>
    </rPh>
    <phoneticPr fontId="3"/>
  </si>
  <si>
    <t>外国企業</t>
    <phoneticPr fontId="15"/>
  </si>
  <si>
    <t>外国において設立された法人の支店、営業所などで、会社法（平成17年法律第86号）の規定により日本で登記したものをいいます。</t>
    <phoneticPr fontId="1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</si>
  <si>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</si>
  <si>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5"/>
  </si>
  <si>
    <t>資本金</t>
    <rPh sb="0" eb="3">
      <t>シホンキン</t>
    </rPh>
    <phoneticPr fontId="15"/>
  </si>
  <si>
    <t>製造業その他</t>
    <rPh sb="0" eb="3">
      <t>セイゾウギョウ</t>
    </rPh>
    <rPh sb="5" eb="6">
      <t>タ</t>
    </rPh>
    <phoneticPr fontId="15"/>
  </si>
  <si>
    <t>卸売業</t>
    <rPh sb="0" eb="3">
      <t>オロシウリギョウ</t>
    </rPh>
    <phoneticPr fontId="15"/>
  </si>
  <si>
    <t>サービス業</t>
    <rPh sb="4" eb="5">
      <t>ギョウ</t>
    </rPh>
    <phoneticPr fontId="15"/>
  </si>
  <si>
    <t>小売業</t>
    <rPh sb="0" eb="3">
      <t>コウリギョウ</t>
    </rPh>
    <phoneticPr fontId="15"/>
  </si>
  <si>
    <t>３億円以下</t>
    <rPh sb="1" eb="5">
      <t>オクエンイカ</t>
    </rPh>
    <phoneticPr fontId="15"/>
  </si>
  <si>
    <t>１億円以下</t>
    <rPh sb="1" eb="5">
      <t>オクエンイカ</t>
    </rPh>
    <phoneticPr fontId="15"/>
  </si>
  <si>
    <t>５千万円以下</t>
    <rPh sb="1" eb="6">
      <t>センマンエンイカ</t>
    </rPh>
    <phoneticPr fontId="15"/>
  </si>
  <si>
    <t>３００人以下</t>
    <rPh sb="3" eb="4">
      <t>ニン</t>
    </rPh>
    <rPh sb="4" eb="6">
      <t>イカ</t>
    </rPh>
    <phoneticPr fontId="15"/>
  </si>
  <si>
    <t>１００人以下</t>
    <rPh sb="3" eb="6">
      <t>ニンイカ</t>
    </rPh>
    <phoneticPr fontId="15"/>
  </si>
  <si>
    <t>５０人以下</t>
    <rPh sb="2" eb="5">
      <t>ニンイカ</t>
    </rPh>
    <phoneticPr fontId="15"/>
  </si>
  <si>
    <t>従業員数</t>
    <rPh sb="0" eb="3">
      <t>ジュウギョウイン</t>
    </rPh>
    <rPh sb="3" eb="4">
      <t>スウ</t>
    </rPh>
    <phoneticPr fontId="1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</si>
  <si>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</si>
  <si>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5"/>
  </si>
  <si>
    <t>13.その他確認事項
（一部情報は文部科学省「産学連携等実施状況調査」等作成に使用します）</t>
    <rPh sb="13" eb="15">
      <t>イチブ</t>
    </rPh>
    <rPh sb="15" eb="17">
      <t>ジョウホウ</t>
    </rPh>
    <phoneticPr fontId="1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</si>
  <si>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5"/>
  </si>
  <si>
    <t>9.申込者の契約窓口</t>
    <rPh sb="6" eb="8">
      <t>ケイヤク</t>
    </rPh>
    <rPh sb="8" eb="10">
      <t>マドグチ</t>
    </rPh>
    <phoneticPr fontId="3"/>
  </si>
  <si>
    <t>共同研究申込書 本紙へ戻る</t>
    <rPh sb="8" eb="10">
      <t>ホンシ</t>
    </rPh>
    <rPh sb="11" eb="12">
      <t>モド</t>
    </rPh>
    <phoneticPr fontId="15"/>
  </si>
  <si>
    <t>企業等区分の定義について</t>
    <phoneticPr fontId="15"/>
  </si>
  <si>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</si>
  <si>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</si>
  <si>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</si>
  <si>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希望する雛形を選択してください。</t>
    <rPh sb="0" eb="2">
      <t>キボウ</t>
    </rPh>
    <rPh sb="4" eb="6">
      <t>ヒナガタ</t>
    </rPh>
    <rPh sb="5" eb="6">
      <t>ガタ</t>
    </rPh>
    <rPh sb="7" eb="9">
      <t>センタク</t>
    </rPh>
    <phoneticPr fontId="15"/>
  </si>
  <si>
    <t>共同研究申込書本紙へ戻る</t>
    <rPh sb="0" eb="4">
      <t>キョウドウケンキュウ</t>
    </rPh>
    <rPh sb="4" eb="7">
      <t>モウシコミショ</t>
    </rPh>
    <rPh sb="7" eb="9">
      <t>ホンシ</t>
    </rPh>
    <rPh sb="10" eb="11">
      <t>モド</t>
    </rPh>
    <phoneticPr fontId="15"/>
  </si>
  <si>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3"/>
  </si>
  <si>
    <t>～</t>
    <phoneticPr fontId="15"/>
  </si>
  <si>
    <t>本学への派遣期間
(該当者のみ記入)</t>
    <rPh sb="4" eb="6">
      <t>ハケン</t>
    </rPh>
    <rPh sb="10" eb="13">
      <t>ガイトウシャ</t>
    </rPh>
    <phoneticPr fontId="15"/>
  </si>
  <si>
    <t>×</t>
  </si>
  <si>
    <t>企業等共同研究員には○印</t>
    <rPh sb="0" eb="3">
      <t>キギョウトウ</t>
    </rPh>
    <rPh sb="3" eb="5">
      <t>キョウドウ</t>
    </rPh>
    <rPh sb="5" eb="7">
      <t>ケンキュウ</t>
    </rPh>
    <rPh sb="7" eb="8">
      <t>イン</t>
    </rPh>
    <rPh sb="11" eb="12">
      <t>シルシ</t>
    </rPh>
    <phoneticPr fontId="15"/>
  </si>
  <si>
    <t>企業等共同研究員には○印</t>
    <phoneticPr fontId="15"/>
  </si>
  <si>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</si>
  <si>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</si>
  <si>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</si>
  <si>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</si>
  <si>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</si>
  <si>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</si>
  <si>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</si>
  <si>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</si>
  <si>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</si>
  <si>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</si>
  <si>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</si>
  <si>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</si>
  <si>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</si>
  <si>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</si>
  <si>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</si>
  <si>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</si>
  <si>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</si>
  <si>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</si>
  <si>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</si>
  <si>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</si>
  <si>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</si>
  <si>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</si>
  <si>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</si>
  <si>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</si>
  <si>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</si>
  <si>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</si>
  <si>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</si>
  <si>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</si>
  <si>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</si>
  <si>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</si>
  <si>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</si>
  <si>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</si>
  <si>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</si>
  <si>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</si>
  <si>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</si>
  <si>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</si>
  <si>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</si>
  <si>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</si>
  <si>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</si>
  <si>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</si>
  <si>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</si>
  <si>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</si>
  <si>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</si>
  <si>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</si>
  <si>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</si>
  <si>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</si>
  <si>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5"/>
  </si>
  <si>
    <t>新規</t>
    <rPh sb="0" eb="2">
      <t>シンキ</t>
    </rPh>
    <phoneticPr fontId="15"/>
  </si>
  <si>
    <t>共同</t>
    <rPh sb="0" eb="2">
      <t>キョウドウ</t>
    </rPh>
    <phoneticPr fontId="15"/>
  </si>
  <si>
    <t>1.研究題目</t>
    <phoneticPr fontId="15"/>
  </si>
  <si>
    <t>2.研究目的</t>
    <phoneticPr fontId="15"/>
  </si>
  <si>
    <t>3.研究内容</t>
    <rPh sb="2" eb="4">
      <t>ケンキュウ</t>
    </rPh>
    <rPh sb="4" eb="6">
      <t>ナイヨウ</t>
    </rPh>
    <phoneticPr fontId="15"/>
  </si>
  <si>
    <t>4.研究期間開始日</t>
    <rPh sb="6" eb="8">
      <t>カイシ</t>
    </rPh>
    <rPh sb="8" eb="9">
      <t>ビ</t>
    </rPh>
    <phoneticPr fontId="15"/>
  </si>
  <si>
    <t>4.研究期間完了日</t>
    <rPh sb="6" eb="9">
      <t>カンリョウビ</t>
    </rPh>
    <phoneticPr fontId="15"/>
  </si>
  <si>
    <t>5.研究実施場所甲</t>
    <rPh sb="8" eb="9">
      <t>コウ</t>
    </rPh>
    <phoneticPr fontId="15"/>
  </si>
  <si>
    <t>5.研究実施場所乙</t>
    <rPh sb="8" eb="9">
      <t>オツ</t>
    </rPh>
    <phoneticPr fontId="15"/>
  </si>
  <si>
    <t>法人名</t>
    <rPh sb="0" eb="2">
      <t>ホウジン</t>
    </rPh>
    <rPh sb="2" eb="3">
      <t>メイ</t>
    </rPh>
    <phoneticPr fontId="15"/>
  </si>
  <si>
    <t>6-1.研究者（大阪大学）代表者氏名</t>
    <rPh sb="13" eb="16">
      <t>ダイヒョウシャ</t>
    </rPh>
    <rPh sb="16" eb="18">
      <t>シメイ</t>
    </rPh>
    <phoneticPr fontId="15"/>
  </si>
  <si>
    <t>6-1.研究者（大阪大学）代表者所属部局・専攻名等</t>
    <rPh sb="13" eb="16">
      <t>ダイヒョウシャ</t>
    </rPh>
    <rPh sb="16" eb="18">
      <t>ショゾク</t>
    </rPh>
    <rPh sb="18" eb="20">
      <t>ブキョク</t>
    </rPh>
    <rPh sb="21" eb="23">
      <t>センコウ</t>
    </rPh>
    <rPh sb="23" eb="24">
      <t>メイ</t>
    </rPh>
    <rPh sb="24" eb="25">
      <t>トウ</t>
    </rPh>
    <phoneticPr fontId="15"/>
  </si>
  <si>
    <t>6-1.研究者（大阪大学）代表者職名</t>
    <rPh sb="13" eb="16">
      <t>ダイヒョウシャ</t>
    </rPh>
    <rPh sb="16" eb="18">
      <t>ショクメイ</t>
    </rPh>
    <phoneticPr fontId="15"/>
  </si>
  <si>
    <t>6-1.研究者（大阪大学）代表者役割</t>
    <rPh sb="13" eb="16">
      <t>ダイヒョウシャ</t>
    </rPh>
    <rPh sb="16" eb="18">
      <t>ヤクワリ</t>
    </rPh>
    <phoneticPr fontId="15"/>
  </si>
  <si>
    <t>6-2.研究者（大阪大学）担当者氏名</t>
    <rPh sb="16" eb="18">
      <t>シメイ</t>
    </rPh>
    <phoneticPr fontId="15"/>
  </si>
  <si>
    <t>6-2.研究者（大阪大学）担当者所属部局・専攻名等</t>
    <rPh sb="16" eb="18">
      <t>ショゾク</t>
    </rPh>
    <rPh sb="18" eb="20">
      <t>ブキョク</t>
    </rPh>
    <rPh sb="21" eb="23">
      <t>センコウ</t>
    </rPh>
    <rPh sb="23" eb="24">
      <t>メイ</t>
    </rPh>
    <rPh sb="24" eb="25">
      <t>トウ</t>
    </rPh>
    <phoneticPr fontId="15"/>
  </si>
  <si>
    <t>6-2.研究者（大阪大学）担当者職名</t>
    <rPh sb="16" eb="18">
      <t>ショクメイ</t>
    </rPh>
    <phoneticPr fontId="15"/>
  </si>
  <si>
    <t>6-2.研究者（大阪大学）担当者役割</t>
    <rPh sb="16" eb="18">
      <t>ヤクワリ</t>
    </rPh>
    <phoneticPr fontId="15"/>
  </si>
  <si>
    <t>6-3.研究者（大阪大学）担当者氏名</t>
    <rPh sb="16" eb="18">
      <t>シメイ</t>
    </rPh>
    <phoneticPr fontId="15"/>
  </si>
  <si>
    <t>6-3.研究者（大阪大学）担当者所属部局・専攻名等</t>
    <rPh sb="16" eb="18">
      <t>ショゾク</t>
    </rPh>
    <rPh sb="18" eb="20">
      <t>ブキョク</t>
    </rPh>
    <rPh sb="21" eb="23">
      <t>センコウ</t>
    </rPh>
    <rPh sb="23" eb="24">
      <t>メイ</t>
    </rPh>
    <rPh sb="24" eb="25">
      <t>トウ</t>
    </rPh>
    <phoneticPr fontId="15"/>
  </si>
  <si>
    <t>6-3.研究者（大阪大学）担当者職名</t>
    <rPh sb="16" eb="18">
      <t>ショクメイ</t>
    </rPh>
    <phoneticPr fontId="15"/>
  </si>
  <si>
    <t>6-3.研究者（大阪大学）担当者役割</t>
    <rPh sb="16" eb="18">
      <t>ヤクワリ</t>
    </rPh>
    <phoneticPr fontId="15"/>
  </si>
  <si>
    <t>6-4.研究者（大阪大学）担当者氏名</t>
    <rPh sb="16" eb="18">
      <t>シメイ</t>
    </rPh>
    <phoneticPr fontId="15"/>
  </si>
  <si>
    <t>6-4.研究者（大阪大学）担当者所属部局・専攻名等</t>
    <rPh sb="16" eb="18">
      <t>ショゾク</t>
    </rPh>
    <rPh sb="18" eb="20">
      <t>ブキョク</t>
    </rPh>
    <rPh sb="21" eb="23">
      <t>センコウ</t>
    </rPh>
    <rPh sb="23" eb="24">
      <t>メイ</t>
    </rPh>
    <rPh sb="24" eb="25">
      <t>トウ</t>
    </rPh>
    <phoneticPr fontId="15"/>
  </si>
  <si>
    <t>6-4.研究者（大阪大学）担当者職名</t>
    <rPh sb="16" eb="18">
      <t>ショクメイ</t>
    </rPh>
    <phoneticPr fontId="15"/>
  </si>
  <si>
    <t>6-4.研究者（大阪大学）担当者役割</t>
    <rPh sb="16" eb="18">
      <t>ヤクワリ</t>
    </rPh>
    <phoneticPr fontId="15"/>
  </si>
  <si>
    <t>6-5.研究者（大阪大学）担当者氏名</t>
    <rPh sb="16" eb="18">
      <t>シメイ</t>
    </rPh>
    <phoneticPr fontId="15"/>
  </si>
  <si>
    <t>6-5.研究者（大阪大学）担当者所属部局・専攻名等</t>
    <rPh sb="16" eb="18">
      <t>ショゾク</t>
    </rPh>
    <rPh sb="18" eb="20">
      <t>ブキョク</t>
    </rPh>
    <rPh sb="21" eb="23">
      <t>センコウ</t>
    </rPh>
    <rPh sb="23" eb="24">
      <t>メイ</t>
    </rPh>
    <rPh sb="24" eb="25">
      <t>トウ</t>
    </rPh>
    <phoneticPr fontId="15"/>
  </si>
  <si>
    <t>6-5.研究者（大阪大学）担当者職名</t>
    <rPh sb="16" eb="18">
      <t>ショクメイ</t>
    </rPh>
    <phoneticPr fontId="15"/>
  </si>
  <si>
    <t>6-5.研究者（大阪大学）担当者役割</t>
    <rPh sb="16" eb="18">
      <t>ヤクワリ</t>
    </rPh>
    <phoneticPr fontId="15"/>
  </si>
  <si>
    <t>6-6.研究者（大阪大学）担当者氏名</t>
    <rPh sb="16" eb="18">
      <t>シメイ</t>
    </rPh>
    <phoneticPr fontId="15"/>
  </si>
  <si>
    <t>6-6.研究者（大阪大学）担当者所属部局・専攻名等</t>
    <rPh sb="16" eb="18">
      <t>ショゾク</t>
    </rPh>
    <rPh sb="18" eb="20">
      <t>ブキョク</t>
    </rPh>
    <rPh sb="21" eb="23">
      <t>センコウ</t>
    </rPh>
    <rPh sb="23" eb="24">
      <t>メイ</t>
    </rPh>
    <rPh sb="24" eb="25">
      <t>トウ</t>
    </rPh>
    <phoneticPr fontId="15"/>
  </si>
  <si>
    <t>6-6.研究者（大阪大学）担当者職名</t>
    <rPh sb="16" eb="18">
      <t>ショクメイ</t>
    </rPh>
    <phoneticPr fontId="15"/>
  </si>
  <si>
    <t>6-6.研究者（大阪大学）担当者役割</t>
    <rPh sb="16" eb="18">
      <t>ヤクワリ</t>
    </rPh>
    <phoneticPr fontId="15"/>
  </si>
  <si>
    <t>7-1.研究者（申込者）代表者氏名</t>
    <rPh sb="12" eb="15">
      <t>ダイヒョウシャ</t>
    </rPh>
    <rPh sb="15" eb="17">
      <t>シメイ</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</si>
  <si>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</si>
  <si>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</si>
  <si>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</si>
  <si>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</si>
  <si>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</si>
  <si>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</si>
  <si>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</si>
  <si>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</si>
  <si>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</si>
  <si>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</si>
  <si>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7-2.研究者（申込者）担当者企業等共同研究員の派遣期間</t>
    <rPh sb="15" eb="17">
      <t>キギョウ</t>
    </rPh>
    <rPh sb="17" eb="18">
      <t>トウ</t>
    </rPh>
    <rPh sb="18" eb="23">
      <t>キョウドウケンキュウイン</t>
    </rPh>
    <rPh sb="24" eb="28">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</si>
  <si>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</si>
  <si>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</si>
  <si>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</si>
  <si>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</si>
  <si>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</si>
  <si>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7-3.研究者（申込者）担当者企業等共同研究員の派遣期間</t>
    <rPh sb="15" eb="17">
      <t>キギョウ</t>
    </rPh>
    <rPh sb="17" eb="18">
      <t>トウ</t>
    </rPh>
    <rPh sb="18" eb="23">
      <t>キョウドウケンキュウイン</t>
    </rPh>
    <rPh sb="24" eb="28">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</si>
  <si>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</si>
  <si>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</si>
  <si>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</si>
  <si>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</si>
  <si>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</si>
  <si>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7-4.研究者（申込者）担当者企業等共同研究員の派遣期間</t>
    <rPh sb="15" eb="17">
      <t>キギョウ</t>
    </rPh>
    <rPh sb="17" eb="18">
      <t>トウ</t>
    </rPh>
    <rPh sb="18" eb="23">
      <t>キョウドウケンキュウイン</t>
    </rPh>
    <rPh sb="24" eb="28">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</si>
  <si>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</si>
  <si>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</si>
  <si>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</si>
  <si>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</si>
  <si>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</si>
  <si>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</si>
  <si>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</si>
  <si>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</si>
  <si>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</si>
  <si>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</si>
  <si>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</si>
  <si>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</si>
  <si>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直接経費</t>
    <rPh sb="0" eb="2">
      <t>チョクセツ</t>
    </rPh>
    <rPh sb="2" eb="4">
      <t>ケイヒ</t>
    </rPh>
    <phoneticPr fontId="15"/>
  </si>
  <si>
    <t>産連経費</t>
    <rPh sb="0" eb="4">
      <t>サンレンケイヒ</t>
    </rPh>
    <phoneticPr fontId="15"/>
  </si>
  <si>
    <t>○○費</t>
    <rPh sb="2" eb="3">
      <t>ヒ</t>
    </rPh>
    <phoneticPr fontId="15"/>
  </si>
  <si>
    <t>研究料</t>
    <rPh sb="0" eb="2">
      <t>ケンキュウ</t>
    </rPh>
    <rPh sb="2" eb="3">
      <t>リョウ</t>
    </rPh>
    <phoneticPr fontId="15"/>
  </si>
  <si>
    <t>合計</t>
    <rPh sb="0" eb="2">
      <t>ゴウケイ</t>
    </rPh>
    <phoneticPr fontId="15"/>
  </si>
  <si>
    <t>文字数_2.研究目的</t>
    <rPh sb="0" eb="3">
      <t>モジスウ</t>
    </rPh>
    <phoneticPr fontId="15"/>
  </si>
  <si>
    <t>文字数_3.研究内容</t>
    <rPh sb="0" eb="3">
      <t>モジスウ</t>
    </rPh>
    <rPh sb="6" eb="8">
      <t>ケンキュウ</t>
    </rPh>
    <rPh sb="8" eb="10">
      <t>ナイヨウ</t>
    </rPh>
    <phoneticPr fontId="15"/>
  </si>
  <si>
    <t>文字数_6-1.研究者（大阪大学）代表者役割</t>
    <rPh sb="0" eb="3">
      <t>モジスウ</t>
    </rPh>
    <rPh sb="17" eb="20">
      <t>ダイヒョウシャ</t>
    </rPh>
    <rPh sb="20" eb="22">
      <t>ヤクワリ</t>
    </rPh>
    <phoneticPr fontId="15"/>
  </si>
  <si>
    <t>文字数_6-2.研究者（大阪大学）担当者役割</t>
    <rPh sb="0" eb="3">
      <t>モジスウ</t>
    </rPh>
    <phoneticPr fontId="15"/>
  </si>
  <si>
    <t>文字数_6-3.研究者（大阪大学）担当者役割</t>
    <rPh sb="0" eb="3">
      <t>モジスウ</t>
    </rPh>
    <phoneticPr fontId="15"/>
  </si>
  <si>
    <t>文字数_6-4.研究者（大阪大学）担当者役割</t>
    <rPh sb="0" eb="3">
      <t>モジスウ</t>
    </rPh>
    <phoneticPr fontId="15"/>
  </si>
  <si>
    <t>文字数_6-5.研究者（大阪大学）担当者役割</t>
    <rPh sb="0" eb="3">
      <t>モジスウ</t>
    </rPh>
    <phoneticPr fontId="15"/>
  </si>
  <si>
    <t>文字数_6-6.研究者（大阪大学）担当者役割</t>
    <rPh sb="0" eb="3">
      <t>モジスウ</t>
    </rPh>
    <phoneticPr fontId="15"/>
  </si>
  <si>
    <t>文字数_7-1.研究者（申込者）代表者役割</t>
    <rPh sb="0" eb="3">
      <t>モジスウ</t>
    </rPh>
    <rPh sb="16" eb="19">
      <t>ダイヒョウシャ</t>
    </rPh>
    <rPh sb="19" eb="21">
      <t>ヤクワリ</t>
    </rPh>
    <phoneticPr fontId="15"/>
  </si>
  <si>
    <t>文字数_7-2.研究者（申込者）担当者役割</t>
    <rPh sb="0" eb="3">
      <t>モジスウ</t>
    </rPh>
    <rPh sb="19" eb="21">
      <t>ヤクワリ</t>
    </rPh>
    <phoneticPr fontId="15"/>
  </si>
  <si>
    <t>文字数_7-3.研究者（申込者）担当者役割</t>
    <rPh sb="0" eb="3">
      <t>モジスウ</t>
    </rPh>
    <rPh sb="19" eb="21">
      <t>ヤクワリ</t>
    </rPh>
    <phoneticPr fontId="15"/>
  </si>
  <si>
    <t>文字数_7-4.研究者（申込者）担当者役割</t>
    <rPh sb="0" eb="3">
      <t>モジスウ</t>
    </rPh>
    <rPh sb="19" eb="21">
      <t>ヤクワリ</t>
    </rPh>
    <phoneticPr fontId="15"/>
  </si>
  <si>
    <t>文字数_7-5.研究者（申込者）担当者役割</t>
    <rPh sb="0" eb="3">
      <t>モジスウ</t>
    </rPh>
    <rPh sb="19" eb="21">
      <t>ヤクワリ</t>
    </rPh>
    <phoneticPr fontId="15"/>
  </si>
  <si>
    <t>文字数_7-6.研究者（申込者）担当者役割</t>
    <rPh sb="0" eb="3">
      <t>モジスウ</t>
    </rPh>
    <rPh sb="19" eb="21">
      <t>ヤクワリ</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</si>
  <si>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</si>
  <si>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</si>
  <si>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</si>
  <si>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</si>
  <si>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</si>
  <si>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</si>
  <si>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</si>
  <si>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</si>
  <si>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</si>
  <si>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</si>
  <si>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5"/>
  </si>
  <si>
    <t>9条2項</t>
    <rPh sb="1" eb="2">
      <t>ジョウ</t>
    </rPh>
    <rPh sb="3" eb="4">
      <t>コウ</t>
    </rPh>
    <phoneticPr fontId="15"/>
  </si>
  <si>
    <t>様式</t>
    <rPh sb="0" eb="2">
      <t>ヨウシキ</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</si>
  <si>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</si>
  <si>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</si>
  <si>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</si>
  <si>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</si>
  <si>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</si>
  <si>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</si>
  <si>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</si>
  <si>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本学担当者７名以上</t>
    <rPh sb="0" eb="2">
      <t>ホンガク</t>
    </rPh>
    <rPh sb="2" eb="5">
      <t>タントウシャ</t>
    </rPh>
    <rPh sb="6" eb="9">
      <t>メイイジョウ</t>
    </rPh>
    <phoneticPr fontId="15"/>
  </si>
  <si>
    <t>申込者担当者７名以上</t>
    <rPh sb="0" eb="2">
      <t>モウシコミ</t>
    </rPh>
    <rPh sb="2" eb="3">
      <t>シャ</t>
    </rPh>
    <rPh sb="3" eb="6">
      <t>タントウシャ</t>
    </rPh>
    <rPh sb="7" eb="10">
      <t>メイイジョウ</t>
    </rPh>
    <phoneticPr fontId="15"/>
  </si>
  <si>
    <t>部局担当者記入欄</t>
    <rPh sb="0" eb="2">
      <t>ブキョク</t>
    </rPh>
    <rPh sb="2" eb="5">
      <t>タントウシャ</t>
    </rPh>
    <rPh sb="5" eb="7">
      <t>キニュウ</t>
    </rPh>
    <rPh sb="7" eb="8">
      <t>ラン</t>
    </rPh>
    <phoneticPr fontId="15"/>
  </si>
  <si>
    <t>選択してください</t>
  </si>
  <si>
    <t>Q2</t>
    <phoneticPr fontId="15"/>
  </si>
  <si>
    <t>A2</t>
  </si>
  <si>
    <t>セルの幅に収まりきらなかった時、どうしたら良いですか？</t>
    <rPh sb="3" eb="4">
      <t>ハバ</t>
    </rPh>
    <rPh sb="5" eb="6">
      <t>オサ</t>
    </rPh>
    <rPh sb="14" eb="15">
      <t>トキ</t>
    </rPh>
    <rPh sb="21" eb="22">
      <t>ヨ</t>
    </rPh>
    <phoneticPr fontId="15"/>
  </si>
  <si>
    <t>学術貢献費</t>
    <rPh sb="0" eb="4">
      <t>ガクジュツコウケン</t>
    </rPh>
    <rPh sb="4" eb="5">
      <t>ヒ</t>
    </rPh>
    <phoneticPr fontId="3"/>
  </si>
  <si>
    <t>学術貢献費</t>
    <rPh sb="0" eb="4">
      <t>ガクジュツコウケン</t>
    </rPh>
    <rPh sb="4" eb="5">
      <t>ヒ</t>
    </rPh>
    <phoneticPr fontId="15"/>
  </si>
  <si>
    <t>学術貢献費</t>
    <rPh sb="0" eb="4">
      <t>ガクジュツコウケン</t>
    </rPh>
    <rPh sb="4" eb="5">
      <t>ヒ</t>
    </rPh>
    <phoneticPr fontId="15"/>
  </si>
  <si>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</si>
  <si>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</si>
  <si>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</si>
  <si>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</si>
  <si>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</si>
  <si>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5"/>
  </si>
  <si>
    <t>〇〇の研究</t>
    <phoneticPr fontId="15"/>
  </si>
  <si>
    <t>××するため</t>
    <phoneticPr fontId="15"/>
  </si>
  <si>
    <t>△△を行う</t>
    <phoneticPr fontId="15"/>
  </si>
  <si>
    <t>8.共同研究費
（申込者負担）</t>
    <rPh sb="2" eb="4">
      <t>キョウドウ</t>
    </rPh>
    <rPh sb="4" eb="7">
      <t>ケンキュウヒ</t>
    </rPh>
    <rPh sb="12" eb="14">
      <t>フタン</t>
    </rPh>
    <phoneticPr fontId="3"/>
  </si>
  <si>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3"/>
  </si>
  <si>
    <t>選択してください</t>
    <rPh sb="0" eb="2">
      <t>センタク</t>
    </rPh>
    <phoneticPr fontId="15"/>
  </si>
  <si>
    <t>同一又は請求書無（本項回答不要。11.申込者の契約締結者へ進んで下さい）</t>
    <phoneticPr fontId="15"/>
  </si>
  <si>
    <t>異なる（以下に記入して下さい）</t>
    <phoneticPr fontId="15"/>
  </si>
  <si>
    <t>選択してください</t>
    <phoneticPr fontId="15"/>
  </si>
  <si>
    <t>同一(本項回答不要。12.契約書雛形の選択へ進んで下さい)</t>
    <phoneticPr fontId="15"/>
  </si>
  <si>
    <t>簡略版を希望する（条件を確認しました）</t>
    <phoneticPr fontId="15"/>
  </si>
  <si>
    <t>通常版を希望する</t>
    <phoneticPr fontId="15"/>
  </si>
  <si>
    <t>過去締結済み契約書の踏襲を希望する（締結日と研究題目を下記に記載）</t>
    <phoneticPr fontId="15"/>
  </si>
  <si>
    <t>（消費税を含む）〔（直接経費+学術貢献費）×30％）</t>
    <rPh sb="15" eb="20">
      <t>ガクジュツコウケンヒ</t>
    </rPh>
    <phoneticPr fontId="15"/>
  </si>
  <si>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</si>
  <si>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5"/>
  </si>
  <si>
    <t>11条1項判定</t>
    <rPh sb="2" eb="3">
      <t>ジョウ</t>
    </rPh>
    <rPh sb="4" eb="5">
      <t>コウ</t>
    </rPh>
    <rPh sb="5" eb="7">
      <t>ハンテイ</t>
    </rPh>
    <phoneticPr fontId="15"/>
  </si>
  <si>
    <t>ご希望の契約方法を選択してください。</t>
    <rPh sb="1" eb="3">
      <t>キボウ</t>
    </rPh>
    <rPh sb="4" eb="6">
      <t>ケイヤク</t>
    </rPh>
    <rPh sb="6" eb="8">
      <t>ホウホウ</t>
    </rPh>
    <rPh sb="9" eb="11">
      <t>センタク</t>
    </rPh>
    <phoneticPr fontId="3"/>
  </si>
  <si>
    <t>14.締結方法の選択</t>
    <rPh sb="3" eb="5">
      <t>テイケツ</t>
    </rPh>
    <rPh sb="5" eb="7">
      <t>ホウホウ</t>
    </rPh>
    <rPh sb="8" eb="10">
      <t>センタク</t>
    </rPh>
    <phoneticPr fontId="15"/>
  </si>
  <si>
    <t>15.自由記載欄</t>
    <rPh sb="3" eb="5">
      <t>ジユウ</t>
    </rPh>
    <rPh sb="5" eb="7">
      <t>キサイ</t>
    </rPh>
    <rPh sb="7" eb="8">
      <t>ラン</t>
    </rPh>
    <phoneticPr fontId="3"/>
  </si>
  <si>
    <t>電子契約</t>
    <rPh sb="0" eb="4">
      <t>デンシケイヤク</t>
    </rPh>
    <phoneticPr fontId="15"/>
  </si>
  <si>
    <t>Q3</t>
    <phoneticPr fontId="15"/>
  </si>
  <si>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</si>
  <si>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クラウドサイン以外の電子契約サービスは利用できますか？</t>
    <rPh sb="19" eb="21">
      <t>リヨウ</t>
    </rPh>
    <phoneticPr fontId="15"/>
  </si>
  <si>
    <t>A3</t>
    <phoneticPr fontId="15"/>
  </si>
  <si>
    <t>電子契約</t>
    <rPh sb="0" eb="4">
      <t>デンシケイヤク</t>
    </rPh>
    <phoneticPr fontId="15"/>
  </si>
  <si>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5"/>
  </si>
  <si>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5"/>
  </si>
  <si>
    <t>取引事前確認チェックリスト</t>
    <rPh sb="0" eb="2">
      <t>トリヒキ</t>
    </rPh>
    <rPh sb="2" eb="4">
      <t>ジゼン</t>
    </rPh>
    <rPh sb="4" eb="6">
      <t>カクニン</t>
    </rPh>
    <phoneticPr fontId="3"/>
  </si>
  <si>
    <t>1.確認済</t>
  </si>
  <si>
    <t>取引事前確認チェックリスト</t>
    <phoneticPr fontId="15"/>
  </si>
  <si>
    <t>産学官連携推進
活動経費</t>
    <rPh sb="0" eb="3">
      <t>サンガクカン</t>
    </rPh>
    <rPh sb="3" eb="5">
      <t>レンケイ</t>
    </rPh>
    <rPh sb="5" eb="7">
      <t>スイシン</t>
    </rPh>
    <rPh sb="8" eb="10">
      <t>カツドウ</t>
    </rPh>
    <rPh sb="10" eb="12">
      <t>ケイヒ</t>
    </rPh>
    <phoneticPr fontId="3"/>
  </si>
  <si>
    <t>臨床研究を実施する</t>
    <rPh sb="0" eb="4">
      <t>リンショウケンキュウ</t>
    </rPh>
    <rPh sb="5" eb="7">
      <t>ジッシ</t>
    </rPh>
    <phoneticPr fontId="3"/>
  </si>
  <si>
    <t>2023.12様式</t>
    <rPh sb="7" eb="9">
      <t>ヨウシキ</t>
    </rPh>
    <phoneticPr fontId="15"/>
  </si>
  <si>
    <t>大阪大学側：</t>
    <rPh sb="4" eb="5">
      <t>ガワ</t>
    </rPh>
    <phoneticPr fontId="3"/>
  </si>
  <si>
    <t>申込者側：</t>
    <rPh sb="2" eb="3">
      <t>シャ</t>
    </rPh>
    <rPh sb="3" eb="4">
      <t>ガワ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</si>
</sst>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s>
  <borders count="14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hair">
        <color indexed="64"/>
      </left>
      <right/>
      <top style="medium">
        <color indexed="64"/>
      </top>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19">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8" fillId="7" borderId="3" xfId="0" applyFont="1" applyFill="1" applyBorder="1" applyAlignment="1">
      <alignment vertical="center" wrapText="1" shrinkToFit="1"/>
    </xf>
    <xf numFmtId="58" fontId="4" fillId="0" borderId="65" xfId="0" applyNumberFormat="1" applyFont="1" applyFill="1" applyBorder="1" applyAlignment="1">
      <alignment horizontal="center" vertical="center" wrapText="1"/>
    </xf>
    <xf numFmtId="0" fontId="4" fillId="6" borderId="83" xfId="0" applyFont="1" applyFill="1" applyBorder="1" applyAlignment="1" applyProtection="1">
      <alignment horizontal="left" vertical="center" shrinkToFit="1"/>
      <protection locked="0"/>
    </xf>
    <xf numFmtId="0" fontId="2"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8"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16"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96"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8"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20" fontId="4" fillId="0" borderId="0" xfId="0" applyNumberFormat="1" applyFont="1" applyFill="1" applyAlignment="1">
      <alignment vertical="center" wrapText="1"/>
    </xf>
    <xf numFmtId="176" fontId="4" fillId="0" borderId="132" xfId="0" applyNumberFormat="1" applyFont="1" applyFill="1" applyBorder="1" applyAlignment="1">
      <alignment horizontal="left" vertical="center" wrapText="1"/>
    </xf>
    <xf numFmtId="0" fontId="22" fillId="0" borderId="0" xfId="0" applyFont="1">
      <alignment vertical="center"/>
    </xf>
    <xf numFmtId="0" fontId="23" fillId="0" borderId="0" xfId="1" applyFont="1" applyAlignment="1">
      <alignment vertical="center"/>
    </xf>
    <xf numFmtId="0" fontId="4" fillId="6" borderId="21"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wrapText="1" shrinkToFit="1"/>
      <protection locked="0"/>
    </xf>
    <xf numFmtId="0" fontId="4" fillId="0" borderId="21" xfId="0" applyFont="1" applyFill="1" applyBorder="1" applyAlignment="1" applyProtection="1">
      <alignment vertical="center" wrapText="1" shrinkToFit="1"/>
      <protection locked="0"/>
    </xf>
    <xf numFmtId="0" fontId="4" fillId="6" borderId="26" xfId="0" applyNumberFormat="1" applyFont="1" applyFill="1" applyBorder="1" applyAlignment="1" applyProtection="1">
      <alignment horizontal="center" vertical="center" shrinkToFit="1"/>
      <protection locked="0"/>
    </xf>
    <xf numFmtId="0" fontId="4" fillId="6" borderId="27" xfId="0" applyNumberFormat="1" applyFont="1" applyFill="1" applyBorder="1" applyAlignment="1" applyProtection="1">
      <alignment horizontal="center" vertical="center" shrinkToFit="1"/>
      <protection locked="0"/>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4"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4"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6"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6" fillId="0" borderId="0" xfId="1">
      <alignment vertical="center"/>
    </xf>
    <xf numFmtId="0" fontId="4"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4"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13" fillId="7" borderId="78" xfId="0" applyFont="1" applyFill="1" applyBorder="1" applyAlignment="1">
      <alignment vertical="center" wrapText="1" shrinkToFit="1"/>
    </xf>
    <xf numFmtId="0" fontId="4" fillId="0" borderId="0" xfId="0" applyFont="1" applyAlignment="1">
      <alignment vertical="center" wrapText="1"/>
    </xf>
    <xf numFmtId="0" fontId="13" fillId="14" borderId="3" xfId="0" applyFont="1" applyFill="1" applyBorder="1" applyAlignment="1">
      <alignment horizontal="center" vertical="center"/>
    </xf>
    <xf numFmtId="0" fontId="13" fillId="0" borderId="0" xfId="0" applyFont="1" applyAlignment="1">
      <alignment horizontal="center" wrapText="1"/>
    </xf>
    <xf numFmtId="0" fontId="4" fillId="3"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44" xfId="0" applyFont="1" applyFill="1" applyBorder="1" applyAlignment="1" applyProtection="1">
      <alignment horizontal="left" vertical="center" wrapText="1" shrinkToFit="1"/>
      <protection locked="0"/>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0" fontId="4" fillId="7" borderId="78" xfId="0" applyFont="1" applyFill="1" applyBorder="1" applyAlignment="1">
      <alignment horizontal="center" vertical="center" shrinkToFit="1"/>
    </xf>
    <xf numFmtId="0" fontId="4" fillId="7" borderId="62" xfId="0" applyFont="1" applyFill="1" applyBorder="1" applyAlignment="1">
      <alignment horizontal="center" vertical="center" shrinkToFit="1"/>
    </xf>
    <xf numFmtId="0" fontId="4" fillId="7" borderId="61" xfId="0" applyFont="1" applyFill="1" applyBorder="1" applyAlignment="1">
      <alignment horizontal="center" vertical="center" shrinkToFit="1"/>
    </xf>
    <xf numFmtId="0" fontId="4" fillId="7" borderId="79" xfId="0" applyFont="1" applyFill="1" applyBorder="1" applyAlignment="1">
      <alignment horizontal="center" vertical="center" shrinkToFit="1"/>
    </xf>
    <xf numFmtId="58" fontId="4" fillId="7" borderId="123" xfId="0" applyNumberFormat="1" applyFont="1" applyFill="1" applyBorder="1" applyAlignment="1">
      <alignment horizontal="center" vertical="center"/>
    </xf>
    <xf numFmtId="58" fontId="4" fillId="7" borderId="124" xfId="0" applyNumberFormat="1" applyFont="1" applyFill="1" applyBorder="1" applyAlignment="1">
      <alignment horizontal="center" vertical="center"/>
    </xf>
    <xf numFmtId="178" fontId="4" fillId="5" borderId="124" xfId="0" applyNumberFormat="1" applyFont="1" applyFill="1" applyBorder="1" applyAlignment="1" applyProtection="1">
      <alignment horizontal="center" shrinkToFit="1"/>
      <protection locked="0"/>
    </xf>
    <xf numFmtId="178" fontId="4" fillId="5" borderId="125"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36" xfId="0" applyFont="1" applyFill="1" applyBorder="1" applyAlignment="1">
      <alignment horizontal="distributed" vertical="center" wrapText="1" shrinkToFit="1"/>
    </xf>
    <xf numFmtId="0" fontId="4" fillId="7" borderId="86" xfId="0" applyFont="1" applyFill="1" applyBorder="1" applyAlignment="1">
      <alignment horizontal="distributed" vertical="center" wrapText="1" shrinkToFit="1"/>
    </xf>
    <xf numFmtId="0" fontId="4" fillId="5" borderId="86" xfId="0" applyFont="1" applyFill="1" applyBorder="1" applyAlignment="1" applyProtection="1">
      <alignment horizontal="left" vertical="center" shrinkToFit="1"/>
      <protection locked="0"/>
    </xf>
    <xf numFmtId="0" fontId="4" fillId="5" borderId="108"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7" xfId="0" applyFont="1" applyFill="1" applyBorder="1" applyAlignment="1" applyProtection="1">
      <alignment horizontal="left" vertical="center" shrinkToFit="1"/>
      <protection locked="0"/>
    </xf>
    <xf numFmtId="0" fontId="4" fillId="7" borderId="57" xfId="0" applyFont="1" applyFill="1" applyBorder="1" applyAlignment="1">
      <alignment horizontal="left" vertical="center" wrapText="1"/>
    </xf>
    <xf numFmtId="0" fontId="10" fillId="7" borderId="58" xfId="0" applyFont="1" applyFill="1" applyBorder="1" applyAlignment="1">
      <alignment horizontal="left" vertical="center"/>
    </xf>
    <xf numFmtId="0" fontId="10" fillId="7" borderId="57" xfId="0" applyFont="1" applyFill="1" applyBorder="1" applyAlignment="1">
      <alignment horizontal="left" vertical="center"/>
    </xf>
    <xf numFmtId="0" fontId="4" fillId="5" borderId="59"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60" xfId="0" applyFont="1" applyFill="1" applyBorder="1" applyAlignment="1" applyProtection="1">
      <alignment horizontal="left" vertical="center" wrapText="1"/>
      <protection locked="0"/>
    </xf>
    <xf numFmtId="0" fontId="10" fillId="5" borderId="59" xfId="0" applyFont="1" applyFill="1" applyBorder="1" applyAlignment="1" applyProtection="1">
      <alignment horizontal="left" vertical="center" wrapText="1"/>
      <protection locked="0"/>
    </xf>
    <xf numFmtId="0" fontId="4" fillId="7" borderId="134" xfId="0" applyFont="1" applyFill="1" applyBorder="1" applyAlignment="1">
      <alignment horizontal="distributed" vertical="center" wrapText="1" shrinkToFit="1"/>
    </xf>
    <xf numFmtId="0" fontId="4" fillId="7" borderId="49"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3"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10" fillId="7" borderId="57" xfId="0" applyFont="1" applyFill="1" applyBorder="1" applyAlignment="1">
      <alignment horizontal="left" vertical="center" wrapText="1"/>
    </xf>
    <xf numFmtId="0" fontId="10" fillId="7" borderId="58" xfId="0" applyFont="1" applyFill="1" applyBorder="1" applyAlignment="1">
      <alignment horizontal="left" vertical="center" wrapText="1"/>
    </xf>
    <xf numFmtId="0" fontId="4" fillId="5" borderId="55"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56" xfId="0" applyFont="1" applyFill="1" applyBorder="1" applyAlignment="1" applyProtection="1">
      <alignment horizontal="left" vertical="center" wrapText="1"/>
      <protection locked="0"/>
    </xf>
    <xf numFmtId="0" fontId="4" fillId="5" borderId="131" xfId="0" applyFont="1" applyFill="1" applyBorder="1" applyAlignment="1" applyProtection="1">
      <alignment horizontal="center" vertical="center" shrinkToFit="1"/>
      <protection locked="0"/>
    </xf>
    <xf numFmtId="0" fontId="4" fillId="5" borderId="132" xfId="0" applyFont="1" applyFill="1" applyBorder="1" applyAlignment="1" applyProtection="1">
      <alignment horizontal="center" vertical="center" shrinkToFit="1"/>
      <protection locked="0"/>
    </xf>
    <xf numFmtId="0" fontId="4" fillId="5" borderId="135" xfId="0" applyFont="1" applyFill="1" applyBorder="1" applyAlignment="1" applyProtection="1">
      <alignment horizontal="center" vertical="center" shrinkToFit="1"/>
      <protection locked="0"/>
    </xf>
    <xf numFmtId="0" fontId="4" fillId="7" borderId="137" xfId="0" applyFont="1" applyFill="1" applyBorder="1" applyAlignment="1">
      <alignment horizontal="center" vertical="center" textRotation="255" wrapText="1"/>
    </xf>
    <xf numFmtId="0" fontId="4" fillId="7" borderId="138" xfId="0" applyFont="1" applyFill="1" applyBorder="1" applyAlignment="1">
      <alignment horizontal="center" vertical="center" textRotation="255" wrapText="1"/>
    </xf>
    <xf numFmtId="0" fontId="4" fillId="7" borderId="139" xfId="0" applyFont="1" applyFill="1" applyBorder="1" applyAlignment="1">
      <alignment horizontal="center" vertical="center" textRotation="255" wrapText="1"/>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178" fontId="4" fillId="5" borderId="66" xfId="0" applyNumberFormat="1" applyFont="1" applyFill="1" applyBorder="1" applyAlignment="1" applyProtection="1">
      <alignment horizontal="left" vertical="center" shrinkToFit="1"/>
      <protection locked="0"/>
    </xf>
    <xf numFmtId="178" fontId="4" fillId="5" borderId="65" xfId="0" applyNumberFormat="1" applyFont="1" applyFill="1" applyBorder="1" applyAlignment="1" applyProtection="1">
      <alignment horizontal="left" vertical="center" shrinkToFit="1"/>
      <protection locked="0"/>
    </xf>
    <xf numFmtId="0" fontId="4" fillId="0" borderId="65" xfId="0" applyFont="1" applyFill="1" applyBorder="1" applyAlignment="1">
      <alignment horizontal="left" vertical="center"/>
    </xf>
    <xf numFmtId="0" fontId="4" fillId="0" borderId="67"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39" xfId="0" applyFont="1" applyFill="1" applyBorder="1" applyAlignment="1" applyProtection="1">
      <alignment horizontal="left" vertical="center" wrapText="1"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8" xfId="0" applyFont="1" applyFill="1" applyBorder="1" applyAlignment="1">
      <alignment horizontal="left" vertical="center" wrapText="1"/>
    </xf>
    <xf numFmtId="0" fontId="4" fillId="7" borderId="72" xfId="0" applyFont="1" applyFill="1" applyBorder="1" applyAlignment="1">
      <alignment horizontal="left" vertical="center" wrapText="1"/>
    </xf>
    <xf numFmtId="0" fontId="4" fillId="7" borderId="51" xfId="0" applyFont="1" applyFill="1" applyBorder="1" applyAlignment="1">
      <alignment horizontal="left" vertical="center" wrapText="1"/>
    </xf>
    <xf numFmtId="0" fontId="4" fillId="7" borderId="73" xfId="0" applyFont="1" applyFill="1" applyBorder="1" applyAlignment="1">
      <alignment horizontal="left" vertical="center" wrapText="1"/>
    </xf>
    <xf numFmtId="58" fontId="4" fillId="7" borderId="69" xfId="0" applyNumberFormat="1" applyFont="1" applyFill="1" applyBorder="1" applyAlignment="1">
      <alignment horizontal="right" vertical="center" shrinkToFit="1"/>
    </xf>
    <xf numFmtId="58" fontId="4" fillId="7" borderId="70" xfId="0" applyNumberFormat="1" applyFont="1" applyFill="1" applyBorder="1" applyAlignment="1">
      <alignment horizontal="right" vertical="center" shrinkToFit="1"/>
    </xf>
    <xf numFmtId="0" fontId="4" fillId="5" borderId="126" xfId="0" applyNumberFormat="1" applyFont="1" applyFill="1" applyBorder="1" applyAlignment="1" applyProtection="1">
      <alignment horizontal="left" vertical="center" indent="1" shrinkToFit="1"/>
      <protection locked="0"/>
    </xf>
    <xf numFmtId="0" fontId="4" fillId="5" borderId="70" xfId="0" applyNumberFormat="1" applyFont="1" applyFill="1" applyBorder="1" applyAlignment="1" applyProtection="1">
      <alignment horizontal="left" vertical="center" indent="1" shrinkToFit="1"/>
      <protection locked="0"/>
    </xf>
    <xf numFmtId="0" fontId="4" fillId="5" borderId="71" xfId="0" applyNumberFormat="1" applyFont="1" applyFill="1" applyBorder="1" applyAlignment="1" applyProtection="1">
      <alignment horizontal="left" vertical="center" indent="1" shrinkToFit="1"/>
      <protection locked="0"/>
    </xf>
    <xf numFmtId="58" fontId="4" fillId="7" borderId="74" xfId="0" applyNumberFormat="1" applyFont="1" applyFill="1" applyBorder="1" applyAlignment="1">
      <alignment horizontal="right" vertical="center" shrinkToFit="1"/>
    </xf>
    <xf numFmtId="58" fontId="4" fillId="7" borderId="75" xfId="0" applyNumberFormat="1" applyFont="1" applyFill="1" applyBorder="1" applyAlignment="1">
      <alignment horizontal="right" vertical="center" shrinkToFit="1"/>
    </xf>
    <xf numFmtId="0" fontId="4" fillId="5" borderId="127" xfId="0" applyNumberFormat="1" applyFont="1" applyFill="1" applyBorder="1" applyAlignment="1" applyProtection="1">
      <alignment horizontal="left" vertical="center" indent="1" shrinkToFit="1"/>
      <protection locked="0"/>
    </xf>
    <xf numFmtId="0" fontId="4" fillId="5" borderId="75" xfId="0" applyNumberFormat="1" applyFont="1" applyFill="1" applyBorder="1" applyAlignment="1" applyProtection="1">
      <alignment horizontal="left" vertical="center" indent="1" shrinkToFit="1"/>
      <protection locked="0"/>
    </xf>
    <xf numFmtId="0" fontId="4" fillId="5" borderId="76" xfId="0" applyNumberFormat="1" applyFont="1" applyFill="1" applyBorder="1" applyAlignment="1" applyProtection="1">
      <alignment horizontal="left" vertical="center" indent="1" shrinkToFit="1"/>
      <protection locked="0"/>
    </xf>
    <xf numFmtId="0" fontId="4" fillId="7" borderId="9" xfId="0" applyFont="1" applyFill="1" applyBorder="1" applyAlignment="1">
      <alignment horizontal="center" vertical="center" shrinkToFit="1"/>
    </xf>
    <xf numFmtId="0" fontId="4" fillId="7" borderId="43"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16" fillId="0" borderId="4" xfId="1" applyFill="1" applyBorder="1" applyAlignment="1" applyProtection="1">
      <alignment horizontal="center" vertical="center" shrinkToFit="1"/>
    </xf>
    <xf numFmtId="0" fontId="16" fillId="0" borderId="0" xfId="1" applyFill="1" applyBorder="1" applyAlignment="1" applyProtection="1">
      <alignment horizontal="center" vertical="center" shrinkToFit="1"/>
    </xf>
    <xf numFmtId="0" fontId="16" fillId="0" borderId="45" xfId="1" applyFill="1" applyBorder="1" applyAlignment="1" applyProtection="1">
      <alignment horizontal="center" vertical="center" shrinkToFit="1"/>
    </xf>
    <xf numFmtId="0" fontId="5" fillId="7" borderId="61" xfId="0" applyFont="1" applyFill="1" applyBorder="1" applyAlignment="1">
      <alignment horizontal="center" vertical="center" wrapText="1" shrinkToFit="1"/>
    </xf>
    <xf numFmtId="0" fontId="5" fillId="7" borderId="63" xfId="0" applyFont="1" applyFill="1" applyBorder="1" applyAlignment="1">
      <alignment horizontal="center" vertical="center" wrapText="1" shrinkToFit="1"/>
    </xf>
    <xf numFmtId="0" fontId="4" fillId="6" borderId="15" xfId="0" applyNumberFormat="1" applyFont="1" applyFill="1" applyBorder="1" applyAlignment="1" applyProtection="1">
      <alignment horizontal="center" vertical="center" wrapText="1" shrinkToFit="1"/>
      <protection locked="0"/>
    </xf>
    <xf numFmtId="0" fontId="4" fillId="6" borderId="41" xfId="0" applyNumberFormat="1" applyFont="1" applyFill="1" applyBorder="1" applyAlignment="1" applyProtection="1">
      <alignment horizontal="center" vertical="center" wrapText="1" shrinkToFit="1"/>
      <protection locked="0"/>
    </xf>
    <xf numFmtId="0" fontId="4" fillId="6" borderId="24" xfId="0" applyNumberFormat="1" applyFont="1" applyFill="1" applyBorder="1" applyAlignment="1" applyProtection="1">
      <alignment horizontal="center" vertical="center" wrapText="1" shrinkToFit="1"/>
      <protection locked="0"/>
    </xf>
    <xf numFmtId="0" fontId="4" fillId="6" borderId="44" xfId="0" applyNumberFormat="1" applyFont="1" applyFill="1" applyBorder="1" applyAlignment="1" applyProtection="1">
      <alignment horizontal="center" vertical="center" wrapText="1" shrinkToFit="1"/>
      <protection locked="0"/>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16" fillId="0" borderId="83" xfId="1" applyFill="1" applyBorder="1" applyAlignment="1" applyProtection="1">
      <alignment horizontal="center" vertical="center" shrinkToFit="1"/>
    </xf>
    <xf numFmtId="0" fontId="16" fillId="0" borderId="81" xfId="1" applyFill="1" applyBorder="1" applyAlignment="1" applyProtection="1">
      <alignment horizontal="center" vertical="center" shrinkToFit="1"/>
    </xf>
    <xf numFmtId="0" fontId="16" fillId="0" borderId="84" xfId="1" applyFill="1" applyBorder="1" applyAlignment="1" applyProtection="1">
      <alignment horizontal="center" vertical="center" shrinkToFit="1"/>
    </xf>
    <xf numFmtId="0" fontId="4" fillId="6" borderId="14" xfId="0" applyNumberFormat="1" applyFont="1" applyFill="1" applyBorder="1" applyAlignment="1" applyProtection="1">
      <alignment horizontal="center" vertical="center" wrapText="1" shrinkToFit="1"/>
      <protection locked="0"/>
    </xf>
    <xf numFmtId="0" fontId="4" fillId="6" borderId="42" xfId="0" applyNumberFormat="1" applyFont="1" applyFill="1" applyBorder="1" applyAlignment="1" applyProtection="1">
      <alignment horizontal="center" vertical="center" wrapText="1"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7" borderId="46" xfId="0" applyFont="1" applyFill="1" applyBorder="1" applyAlignment="1">
      <alignment vertical="center" wrapText="1"/>
    </xf>
    <xf numFmtId="0" fontId="4" fillId="7" borderId="3" xfId="0" applyFont="1" applyFill="1" applyBorder="1" applyAlignment="1">
      <alignment vertical="center" wrapText="1"/>
    </xf>
    <xf numFmtId="0" fontId="4" fillId="7" borderId="87" xfId="0" applyFont="1" applyFill="1" applyBorder="1" applyAlignment="1">
      <alignment vertical="center" wrapText="1"/>
    </xf>
    <xf numFmtId="0" fontId="4" fillId="7" borderId="2" xfId="0" applyFont="1" applyFill="1" applyBorder="1" applyAlignment="1">
      <alignment vertical="center" wrapText="1"/>
    </xf>
    <xf numFmtId="0" fontId="4" fillId="7" borderId="97" xfId="0" applyFont="1" applyFill="1" applyBorder="1" applyAlignment="1">
      <alignment vertical="center" wrapText="1"/>
    </xf>
    <xf numFmtId="0" fontId="4" fillId="7" borderId="98"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5" borderId="98" xfId="0" applyFont="1" applyFill="1" applyBorder="1" applyAlignment="1" applyProtection="1">
      <alignment vertical="center" wrapText="1"/>
      <protection locked="0"/>
    </xf>
    <xf numFmtId="0" fontId="4" fillId="5" borderId="109" xfId="0" applyFont="1" applyFill="1" applyBorder="1" applyAlignment="1" applyProtection="1">
      <alignment vertical="center" wrapText="1"/>
      <protection locked="0"/>
    </xf>
    <xf numFmtId="0" fontId="4" fillId="7" borderId="100" xfId="0" applyFont="1" applyFill="1" applyBorder="1" applyAlignment="1">
      <alignment vertical="center" wrapText="1"/>
    </xf>
    <xf numFmtId="0" fontId="4" fillId="7" borderId="101" xfId="0" applyFont="1" applyFill="1" applyBorder="1" applyAlignment="1">
      <alignment vertical="center" wrapText="1"/>
    </xf>
    <xf numFmtId="0" fontId="4" fillId="5" borderId="101" xfId="0" applyFont="1" applyFill="1" applyBorder="1" applyAlignment="1" applyProtection="1">
      <alignment vertical="center" shrinkToFit="1"/>
      <protection locked="0"/>
    </xf>
    <xf numFmtId="0" fontId="4" fillId="5" borderId="102" xfId="0" applyFont="1" applyFill="1" applyBorder="1" applyAlignment="1" applyProtection="1">
      <alignment vertical="center" shrinkToFi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5" xfId="0" applyFont="1" applyFill="1" applyBorder="1" applyAlignment="1">
      <alignment vertical="center" shrinkToFit="1"/>
    </xf>
    <xf numFmtId="0" fontId="7" fillId="7" borderId="100" xfId="0" applyFont="1" applyFill="1" applyBorder="1" applyAlignment="1">
      <alignment vertical="center" wrapText="1"/>
    </xf>
    <xf numFmtId="0" fontId="7" fillId="7" borderId="101" xfId="0" applyFont="1" applyFill="1" applyBorder="1" applyAlignment="1">
      <alignment vertical="center" wrapText="1"/>
    </xf>
    <xf numFmtId="0" fontId="4" fillId="5" borderId="106" xfId="0" applyFont="1" applyFill="1" applyBorder="1" applyAlignment="1" applyProtection="1">
      <alignment vertical="center" shrinkToFit="1"/>
      <protection locked="0"/>
    </xf>
    <xf numFmtId="0" fontId="4" fillId="7" borderId="103" xfId="0" applyFont="1" applyFill="1" applyBorder="1" applyAlignment="1">
      <alignment vertical="center" shrinkToFit="1"/>
    </xf>
    <xf numFmtId="0" fontId="4" fillId="7" borderId="104" xfId="0" applyFont="1" applyFill="1" applyBorder="1" applyAlignment="1">
      <alignment vertical="center" shrinkToFit="1"/>
    </xf>
    <xf numFmtId="49" fontId="4" fillId="5" borderId="104" xfId="0" applyNumberFormat="1" applyFont="1" applyFill="1" applyBorder="1" applyAlignment="1" applyProtection="1">
      <alignment vertical="center" shrinkToFit="1"/>
      <protection locked="0"/>
    </xf>
    <xf numFmtId="49" fontId="4" fillId="5" borderId="105" xfId="0" applyNumberFormat="1" applyFont="1" applyFill="1" applyBorder="1" applyAlignment="1" applyProtection="1">
      <alignment vertical="center" shrinkToFit="1"/>
      <protection locked="0"/>
    </xf>
    <xf numFmtId="0" fontId="4" fillId="7" borderId="103" xfId="0" applyFont="1" applyFill="1" applyBorder="1" applyAlignment="1">
      <alignment vertical="center" wrapText="1"/>
    </xf>
    <xf numFmtId="0" fontId="4" fillId="7" borderId="104" xfId="0" applyFont="1" applyFill="1" applyBorder="1" applyAlignment="1">
      <alignment vertical="center" wrapText="1"/>
    </xf>
    <xf numFmtId="0" fontId="4" fillId="5" borderId="104" xfId="0" applyFont="1" applyFill="1" applyBorder="1" applyAlignment="1" applyProtection="1">
      <alignment vertical="center" shrinkToFit="1"/>
      <protection locked="0"/>
    </xf>
    <xf numFmtId="0" fontId="4" fillId="5" borderId="107" xfId="0" applyFont="1" applyFill="1" applyBorder="1" applyAlignment="1" applyProtection="1">
      <alignment vertical="center" shrinkToFit="1"/>
      <protection locked="0"/>
    </xf>
    <xf numFmtId="0" fontId="4" fillId="0" borderId="131" xfId="0" applyFont="1" applyFill="1" applyBorder="1" applyAlignment="1">
      <alignment horizontal="center" vertical="center" wrapText="1"/>
    </xf>
    <xf numFmtId="0" fontId="4" fillId="0" borderId="132" xfId="0" applyFont="1" applyFill="1" applyBorder="1" applyAlignment="1">
      <alignment horizontal="center" vertical="center" wrapText="1"/>
    </xf>
    <xf numFmtId="177" fontId="4" fillId="0" borderId="133" xfId="0" applyNumberFormat="1" applyFont="1" applyFill="1" applyBorder="1" applyAlignment="1">
      <alignment vertical="center" shrinkToFit="1"/>
    </xf>
    <xf numFmtId="177" fontId="4" fillId="0" borderId="132" xfId="0" applyNumberFormat="1" applyFont="1" applyFill="1" applyBorder="1" applyAlignment="1">
      <alignment vertical="center" shrinkToFit="1"/>
    </xf>
    <xf numFmtId="0" fontId="6" fillId="0" borderId="51" xfId="0" applyFont="1" applyFill="1" applyBorder="1" applyAlignment="1">
      <alignment vertical="center" wrapText="1"/>
    </xf>
    <xf numFmtId="0" fontId="6" fillId="0" borderId="52" xfId="0" applyFont="1" applyFill="1" applyBorder="1" applyAlignment="1">
      <alignment vertical="center" wrapText="1"/>
    </xf>
    <xf numFmtId="0" fontId="4" fillId="7" borderId="77" xfId="0" applyFont="1" applyFill="1" applyBorder="1" applyAlignment="1">
      <alignment horizontal="left" vertical="center" wrapText="1"/>
    </xf>
    <xf numFmtId="0" fontId="5" fillId="0" borderId="66" xfId="0" applyFont="1" applyFill="1" applyBorder="1" applyAlignment="1">
      <alignment vertical="center" shrinkToFit="1"/>
    </xf>
    <xf numFmtId="0" fontId="5" fillId="0" borderId="65" xfId="0" applyFont="1" applyFill="1" applyBorder="1" applyAlignment="1">
      <alignment vertical="center" shrinkToFit="1"/>
    </xf>
    <xf numFmtId="0" fontId="5" fillId="0" borderId="67" xfId="0" applyFont="1" applyFill="1" applyBorder="1" applyAlignment="1">
      <alignment vertical="center" shrinkToFi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4" fillId="7" borderId="89" xfId="0" applyFont="1" applyFill="1" applyBorder="1" applyAlignment="1">
      <alignment vertical="center" wrapText="1"/>
    </xf>
    <xf numFmtId="0" fontId="4" fillId="7" borderId="78"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101" xfId="0" applyFont="1" applyFill="1" applyBorder="1" applyAlignment="1" applyProtection="1">
      <alignment vertical="center" wrapText="1"/>
      <protection locked="0"/>
    </xf>
    <xf numFmtId="0" fontId="4" fillId="5" borderId="106" xfId="0" applyFont="1" applyFill="1" applyBorder="1" applyAlignment="1" applyProtection="1">
      <alignment vertical="center" wrapText="1"/>
      <protection locked="0"/>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4" fillId="5" borderId="105" xfId="0" applyFont="1" applyFill="1" applyBorder="1" applyAlignment="1" applyProtection="1">
      <alignment vertical="center" shrinkToFit="1"/>
      <protection locked="0"/>
    </xf>
    <xf numFmtId="0" fontId="7" fillId="7" borderId="103" xfId="0" applyFont="1" applyFill="1" applyBorder="1" applyAlignment="1">
      <alignment vertical="center" wrapText="1"/>
    </xf>
    <xf numFmtId="0" fontId="7" fillId="7" borderId="104" xfId="0" applyFont="1" applyFill="1" applyBorder="1" applyAlignment="1">
      <alignment vertical="center" wrapText="1"/>
    </xf>
    <xf numFmtId="0" fontId="4" fillId="7" borderId="110" xfId="0" applyFont="1" applyFill="1" applyBorder="1" applyAlignment="1">
      <alignment horizontal="center" vertical="center" shrinkToFit="1"/>
    </xf>
    <xf numFmtId="0" fontId="4" fillId="5" borderId="128"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7" borderId="66" xfId="0" applyFont="1" applyFill="1" applyBorder="1" applyAlignment="1">
      <alignment horizontal="center" vertical="center" shrinkToFit="1"/>
    </xf>
    <xf numFmtId="0" fontId="4" fillId="7" borderId="65"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5" borderId="61" xfId="0" applyFont="1" applyFill="1" applyBorder="1" applyAlignment="1" applyProtection="1">
      <alignment horizontal="center" vertical="center" wrapText="1"/>
      <protection locked="0"/>
    </xf>
    <xf numFmtId="0" fontId="4" fillId="5" borderId="63" xfId="0" applyFont="1" applyFill="1" applyBorder="1" applyAlignment="1" applyProtection="1">
      <alignment horizontal="center" vertical="center" wrapText="1"/>
      <protection locked="0"/>
    </xf>
    <xf numFmtId="0" fontId="7" fillId="7" borderId="62" xfId="0" applyFont="1" applyFill="1" applyBorder="1" applyAlignment="1" applyProtection="1">
      <alignment horizontal="center" vertical="center" wrapText="1"/>
    </xf>
    <xf numFmtId="0" fontId="7" fillId="7" borderId="61" xfId="0" applyFont="1" applyFill="1" applyBorder="1" applyAlignment="1" applyProtection="1">
      <alignment horizontal="center" vertical="center" wrapText="1"/>
    </xf>
    <xf numFmtId="0" fontId="7" fillId="7" borderId="110" xfId="0" applyFont="1" applyFill="1" applyBorder="1" applyAlignment="1" applyProtection="1">
      <alignment horizontal="center" vertical="center" wrapText="1"/>
    </xf>
    <xf numFmtId="0" fontId="5" fillId="6" borderId="3" xfId="0" applyFont="1" applyFill="1" applyBorder="1" applyAlignment="1">
      <alignment horizontal="center" vertical="center" wrapText="1" shrinkToFi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2" borderId="91" xfId="0" applyFont="1" applyFill="1" applyBorder="1" applyAlignment="1">
      <alignment horizontal="center" vertical="center" wrapText="1" shrinkToFit="1"/>
    </xf>
    <xf numFmtId="0" fontId="5" fillId="5" borderId="92" xfId="0" applyFont="1" applyFill="1" applyBorder="1" applyAlignment="1" applyProtection="1">
      <alignment horizontal="center" vertical="center" wrapText="1"/>
      <protection locked="0"/>
    </xf>
    <xf numFmtId="0" fontId="5" fillId="5" borderId="93" xfId="0" applyFont="1" applyFill="1" applyBorder="1" applyAlignment="1" applyProtection="1">
      <alignment horizontal="center" vertical="center" wrapText="1"/>
      <protection locked="0"/>
    </xf>
    <xf numFmtId="0" fontId="5" fillId="5" borderId="94" xfId="0" applyFont="1" applyFill="1" applyBorder="1" applyAlignment="1" applyProtection="1">
      <alignment horizontal="center" vertical="center" wrapText="1"/>
      <protection locked="0"/>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7" borderId="43"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3" fontId="4" fillId="5" borderId="21" xfId="0" applyNumberFormat="1" applyFont="1" applyFill="1" applyBorder="1" applyAlignment="1" applyProtection="1">
      <alignment horizontal="right" vertical="center" shrinkToFit="1"/>
      <protection locked="0"/>
    </xf>
    <xf numFmtId="3" fontId="4" fillId="5" borderId="129" xfId="0" applyNumberFormat="1" applyFont="1" applyFill="1" applyBorder="1" applyAlignment="1" applyProtection="1">
      <alignment horizontal="right" vertical="center" shrinkToFit="1"/>
      <protection locked="0"/>
    </xf>
    <xf numFmtId="0" fontId="4" fillId="0" borderId="93" xfId="0" applyFont="1" applyFill="1" applyBorder="1" applyAlignment="1">
      <alignment horizontal="center" vertical="center" wrapText="1" shrinkToFit="1"/>
    </xf>
    <xf numFmtId="0" fontId="4" fillId="0" borderId="93"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4" fillId="7" borderId="80" xfId="0" applyFont="1" applyFill="1" applyBorder="1" applyAlignment="1">
      <alignment horizontal="left" vertical="center" wrapText="1"/>
    </xf>
    <xf numFmtId="0" fontId="4" fillId="7" borderId="81" xfId="0" applyFont="1" applyFill="1" applyBorder="1" applyAlignment="1">
      <alignment horizontal="left" vertical="center" wrapText="1"/>
    </xf>
    <xf numFmtId="0" fontId="4" fillId="7" borderId="8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7" borderId="95"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8"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5"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6" borderId="51" xfId="0" applyFont="1" applyFill="1" applyBorder="1" applyAlignment="1" applyProtection="1">
      <alignment horizontal="left" vertical="top" shrinkToFit="1"/>
      <protection locked="0"/>
    </xf>
    <xf numFmtId="0" fontId="4" fillId="6" borderId="52"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8" fillId="0" borderId="22" xfId="0" applyFont="1" applyFill="1" applyBorder="1" applyAlignment="1" applyProtection="1">
      <alignment horizontal="center" vertical="center" wrapText="1" shrinkToFit="1"/>
      <protection locked="0"/>
    </xf>
    <xf numFmtId="0" fontId="8" fillId="0" borderId="6"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4" fillId="7" borderId="66" xfId="0" applyFont="1" applyFill="1" applyBorder="1" applyAlignment="1">
      <alignment vertical="center" shrinkToFit="1"/>
    </xf>
    <xf numFmtId="0" fontId="4" fillId="7" borderId="65" xfId="0" applyFont="1" applyFill="1" applyBorder="1" applyAlignment="1">
      <alignment vertical="center" shrinkToFit="1"/>
    </xf>
    <xf numFmtId="0" fontId="4" fillId="5" borderId="140" xfId="0" applyFont="1" applyFill="1" applyBorder="1" applyAlignment="1" applyProtection="1">
      <alignment horizontal="center" vertical="center" shrinkToFit="1"/>
      <protection locked="0"/>
    </xf>
    <xf numFmtId="0" fontId="4" fillId="5" borderId="65" xfId="0" applyFont="1" applyFill="1" applyBorder="1" applyAlignment="1" applyProtection="1">
      <alignment horizontal="center" vertical="center" shrinkToFit="1"/>
      <protection locked="0"/>
    </xf>
    <xf numFmtId="0" fontId="4" fillId="5" borderId="67" xfId="0" applyFont="1" applyFill="1" applyBorder="1" applyAlignment="1" applyProtection="1">
      <alignment horizontal="center" vertical="center" shrinkToFit="1"/>
      <protection locked="0"/>
    </xf>
    <xf numFmtId="0" fontId="10" fillId="0" borderId="92" xfId="0" applyFont="1" applyBorder="1" applyAlignment="1" applyProtection="1">
      <alignment vertical="center" wrapText="1"/>
    </xf>
    <xf numFmtId="0" fontId="10" fillId="0" borderId="93" xfId="0" applyFont="1" applyBorder="1" applyAlignment="1" applyProtection="1">
      <alignment vertical="center" wrapText="1"/>
    </xf>
    <xf numFmtId="0" fontId="10" fillId="0" borderId="94" xfId="0" applyFont="1" applyBorder="1" applyAlignment="1" applyProtection="1">
      <alignment vertical="center" wrapText="1"/>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91" xfId="0" applyFont="1" applyFill="1" applyBorder="1" applyAlignment="1" applyProtection="1">
      <alignment horizontal="center" vertical="center" wrapText="1" shrinkToFit="1"/>
    </xf>
    <xf numFmtId="177" fontId="4" fillId="4" borderId="91" xfId="0" applyNumberFormat="1" applyFont="1" applyFill="1" applyBorder="1" applyAlignment="1" applyProtection="1">
      <alignment horizontal="right" vertical="center" wrapText="1" shrinkToFit="1"/>
    </xf>
    <xf numFmtId="177" fontId="4" fillId="4" borderId="130" xfId="0" applyNumberFormat="1" applyFont="1" applyFill="1" applyBorder="1" applyAlignment="1" applyProtection="1">
      <alignment horizontal="right" vertical="center" wrapText="1" shrinkToFi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8"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5" fillId="6" borderId="3" xfId="0" applyFont="1" applyFill="1" applyBorder="1" applyAlignment="1" applyProtection="1">
      <alignment horizontal="center" vertical="center" wrapText="1" shrinkToFit="1"/>
      <protection locked="0"/>
    </xf>
    <xf numFmtId="0" fontId="5" fillId="6" borderId="47" xfId="0" applyFont="1" applyFill="1" applyBorder="1" applyAlignment="1" applyProtection="1">
      <alignment horizontal="center" vertical="center" wrapText="1" shrinkToFit="1"/>
      <protection locked="0"/>
    </xf>
    <xf numFmtId="0" fontId="4" fillId="5" borderId="62" xfId="0" applyFont="1" applyFill="1" applyBorder="1" applyAlignment="1" applyProtection="1">
      <alignment horizontal="center" vertical="center" wrapText="1" shrinkToFit="1"/>
      <protection locked="0"/>
    </xf>
    <xf numFmtId="0" fontId="4" fillId="5" borderId="61" xfId="0" applyFont="1" applyFill="1" applyBorder="1" applyAlignment="1" applyProtection="1">
      <alignment horizontal="center" vertical="center" wrapText="1" shrinkToFit="1"/>
      <protection locked="0"/>
    </xf>
    <xf numFmtId="0" fontId="20" fillId="7" borderId="66" xfId="1" applyFont="1" applyFill="1" applyBorder="1" applyAlignment="1">
      <alignment horizontal="center" vertical="center" wrapText="1" shrinkToFit="1"/>
    </xf>
    <xf numFmtId="0" fontId="20" fillId="7" borderId="65" xfId="1" applyFont="1" applyFill="1" applyBorder="1" applyAlignment="1">
      <alignment horizontal="center" vertical="center" wrapText="1" shrinkToFit="1"/>
    </xf>
    <xf numFmtId="0" fontId="20" fillId="7" borderId="77"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6" borderId="66"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67"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7" xfId="0" applyFont="1" applyFill="1" applyBorder="1" applyAlignment="1" applyProtection="1">
      <alignment horizontal="center" vertical="center" wrapText="1"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8" fillId="0" borderId="4" xfId="1" applyFont="1" applyBorder="1" applyAlignment="1">
      <alignment horizontal="center" vertical="center"/>
    </xf>
    <xf numFmtId="0" fontId="28"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22" xfId="2" applyFill="1" applyBorder="1" applyAlignment="1">
      <alignment horizontal="left" vertical="top" wrapText="1"/>
    </xf>
    <xf numFmtId="0" fontId="2" fillId="8" borderId="112" xfId="2" applyFill="1" applyBorder="1" applyAlignment="1">
      <alignment horizontal="left" vertical="top" wrapText="1"/>
    </xf>
    <xf numFmtId="0" fontId="2" fillId="8" borderId="113" xfId="2" applyFill="1" applyBorder="1" applyAlignment="1">
      <alignment horizontal="left" vertical="top" wrapText="1"/>
    </xf>
    <xf numFmtId="0" fontId="2" fillId="8" borderId="114"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7" fillId="8" borderId="120" xfId="3" applyFill="1" applyBorder="1" applyAlignment="1">
      <alignment horizontal="left" vertical="center" wrapText="1"/>
    </xf>
    <xf numFmtId="0" fontId="7" fillId="8" borderId="121" xfId="3" applyFill="1" applyBorder="1" applyAlignment="1">
      <alignment horizontal="left" vertical="center" wrapText="1"/>
    </xf>
    <xf numFmtId="0" fontId="2" fillId="8" borderId="111" xfId="2" applyFill="1" applyBorder="1" applyAlignment="1">
      <alignment horizontal="center" vertical="center" wrapText="1"/>
    </xf>
    <xf numFmtId="0" fontId="2" fillId="8" borderId="115" xfId="2" applyFill="1" applyBorder="1" applyAlignment="1">
      <alignment horizontal="center" vertical="center" wrapText="1"/>
    </xf>
    <xf numFmtId="0" fontId="2" fillId="8" borderId="117" xfId="2" applyFill="1" applyBorder="1" applyAlignment="1">
      <alignment horizontal="center" vertical="center" wrapText="1"/>
    </xf>
    <xf numFmtId="0" fontId="29" fillId="0" borderId="0" xfId="1" applyFont="1" applyAlignment="1">
      <alignment horizontal="center" vertical="center"/>
    </xf>
    <xf numFmtId="0" fontId="17" fillId="0" borderId="7" xfId="0" applyFont="1" applyBorder="1" applyAlignment="1">
      <alignment horizontal="center" vertical="center" wrapText="1"/>
    </xf>
    <xf numFmtId="0" fontId="16" fillId="0" borderId="4" xfId="1" applyFill="1" applyBorder="1" applyAlignment="1" applyProtection="1">
      <alignment horizontal="center" vertical="top" wrapText="1"/>
    </xf>
    <xf numFmtId="0" fontId="16" fillId="0" borderId="0" xfId="1" applyFill="1" applyBorder="1" applyAlignment="1" applyProtection="1">
      <alignment horizontal="center" vertical="top" wrapText="1"/>
    </xf>
    <xf numFmtId="0" fontId="16" fillId="0" borderId="8" xfId="1" applyFill="1" applyBorder="1" applyAlignment="1" applyProtection="1">
      <alignment horizontal="center" vertical="top"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90">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ill>
        <patternFill>
          <bgColor theme="0"/>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rgb="FFFF0000"/>
        </patternFill>
      </fill>
    </dxf>
    <dxf>
      <font>
        <color theme="0" tint="-0.499984740745262"/>
      </font>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ctrlProps/ctrlProp3.xml><?xml version="1.0" encoding="utf-8"?>
<formControlPr xmlns="http://schemas.microsoft.com/office/spreadsheetml/2009/9/main" objectType="CheckBox" fmlaLink="$Y$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69</xdr:row>
          <xdr:rowOff>38100</xdr:rowOff>
        </xdr:from>
        <xdr:to>
          <xdr:col>6</xdr:col>
          <xdr:colOff>365760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xdr:row>
          <xdr:rowOff>38100</xdr:rowOff>
        </xdr:from>
        <xdr:to>
          <xdr:col>6</xdr:col>
          <xdr:colOff>365760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67</xdr:row>
          <xdr:rowOff>30480</xdr:rowOff>
        </xdr:from>
        <xdr:to>
          <xdr:col>7</xdr:col>
          <xdr:colOff>22860</xdr:colOff>
          <xdr:row>67</xdr:row>
          <xdr:rowOff>274320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89"/>
    <tableColumn id="3" xr3:uid="{4B9178BC-4378-40BB-8924-0A83B80CD06F}" name="回答番号"/>
    <tableColumn id="4" xr3:uid="{6A63759F-872E-46FF-AD9B-ABE042650AFB}" name="回答内容" dataDxfId="88"/>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D4" sqref="D4"/>
    </sheetView>
  </sheetViews>
  <sheetFormatPr defaultRowHeight="13.2"/>
  <cols>
    <col min="2" max="2" width="57.44140625" style="85" bestFit="1" customWidth="1"/>
    <col min="4" max="4" width="44.44140625" style="85" customWidth="1"/>
  </cols>
  <sheetData>
    <row r="1" spans="1:4">
      <c r="A1" t="s">
        <v>310</v>
      </c>
      <c r="B1" s="85" t="s">
        <v>311</v>
      </c>
      <c r="C1" t="s">
        <v>312</v>
      </c>
      <c r="D1" s="85" t="s">
        <v>313</v>
      </c>
    </row>
    <row r="2" spans="1:4" ht="52.8">
      <c r="A2" t="s">
        <v>307</v>
      </c>
      <c r="B2" s="85" t="s">
        <v>308</v>
      </c>
      <c r="C2" t="s">
        <v>309</v>
      </c>
      <c r="D2" s="85" t="s">
        <v>352</v>
      </c>
    </row>
    <row r="3" spans="1:4">
      <c r="A3" t="s">
        <v>318</v>
      </c>
      <c r="B3" s="85" t="s">
        <v>320</v>
      </c>
      <c r="C3" t="s">
        <v>319</v>
      </c>
      <c r="D3" s="85" t="s">
        <v>329</v>
      </c>
    </row>
    <row r="4" spans="1:4" ht="66">
      <c r="A4" t="s">
        <v>351</v>
      </c>
      <c r="B4" s="85" t="s">
        <v>353</v>
      </c>
      <c r="C4" t="s">
        <v>354</v>
      </c>
      <c r="D4" s="85" t="s">
        <v>356</v>
      </c>
    </row>
  </sheetData>
  <sheetProtection sheet="1" formatCells="0" formatColumns="0" formatRows="0"/>
  <phoneticPr fontId="15"/>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3"/>
  <sheetViews>
    <sheetView tabSelected="1" zoomScale="80" zoomScaleNormal="80" workbookViewId="0">
      <selection activeCell="G67" sqref="G67:N67"/>
    </sheetView>
  </sheetViews>
  <sheetFormatPr defaultColWidth="9" defaultRowHeight="14.4"/>
  <cols>
    <col min="1" max="1" width="2.44140625" style="1" customWidth="1"/>
    <col min="2" max="2" width="0.6640625" style="1" customWidth="1"/>
    <col min="3" max="6" width="6.44140625" style="1" customWidth="1"/>
    <col min="7" max="8" width="6" style="1" customWidth="1"/>
    <col min="9" max="9" width="5.6640625" style="1" customWidth="1"/>
    <col min="10" max="11" width="5.44140625" style="1" customWidth="1"/>
    <col min="12" max="12" width="6.21875" style="1" customWidth="1"/>
    <col min="13" max="13" width="5.33203125" style="1" customWidth="1"/>
    <col min="14" max="14" width="5.6640625" style="1" customWidth="1"/>
    <col min="15" max="16" width="5.44140625" style="1" customWidth="1"/>
    <col min="17" max="17" width="9.44140625" style="1" customWidth="1"/>
    <col min="18" max="18" width="3.109375" style="1" customWidth="1"/>
    <col min="19" max="21" width="5.21875" style="1" customWidth="1"/>
    <col min="22" max="22" width="9.6640625" style="1" customWidth="1"/>
    <col min="23" max="23" width="4" style="1" customWidth="1"/>
    <col min="24" max="24" width="9.6640625" style="1" customWidth="1"/>
    <col min="25" max="25" width="76.44140625" style="1" hidden="1" customWidth="1"/>
    <col min="26" max="16384" width="9" style="1"/>
  </cols>
  <sheetData>
    <row r="1" spans="2:26" ht="10.5" customHeight="1" thickBot="1"/>
    <row r="2" spans="2:26" ht="22.5" customHeight="1" thickTop="1" thickBot="1">
      <c r="B2" s="2"/>
      <c r="C2" s="97" t="s">
        <v>363</v>
      </c>
      <c r="D2" s="2"/>
      <c r="E2" s="2"/>
      <c r="F2" s="2"/>
      <c r="G2" s="2"/>
      <c r="H2" s="2"/>
      <c r="I2" s="2"/>
      <c r="J2" s="2"/>
      <c r="K2" s="2"/>
      <c r="L2" s="2"/>
      <c r="M2" s="2"/>
      <c r="N2" s="2"/>
      <c r="O2" s="2"/>
      <c r="P2" s="2"/>
      <c r="Q2" s="2"/>
      <c r="R2" s="126" t="s">
        <v>30</v>
      </c>
      <c r="S2" s="127"/>
      <c r="T2" s="128"/>
      <c r="U2" s="128"/>
      <c r="V2" s="128"/>
      <c r="W2" s="128"/>
      <c r="X2" s="129"/>
      <c r="Z2" s="8" t="str">
        <f>IF(I80="あり",CONCATENATE(G80,I80),"")</f>
        <v/>
      </c>
    </row>
    <row r="3" spans="2:26" ht="22.5" customHeight="1" thickTop="1">
      <c r="B3" s="2"/>
      <c r="C3" s="130"/>
      <c r="D3" s="130"/>
      <c r="E3" s="130"/>
      <c r="F3" s="130"/>
      <c r="G3" s="2"/>
      <c r="H3" s="2"/>
      <c r="I3" s="2"/>
      <c r="J3" s="2"/>
      <c r="K3" s="2"/>
      <c r="L3" s="2"/>
      <c r="M3" s="2"/>
      <c r="N3" s="2"/>
      <c r="O3" s="2"/>
      <c r="P3" s="2"/>
      <c r="Q3" s="2"/>
      <c r="R3" s="2"/>
      <c r="S3" s="2"/>
      <c r="T3" s="2"/>
      <c r="U3" s="2"/>
      <c r="V3" s="2"/>
      <c r="W3" s="2"/>
      <c r="X3" s="2"/>
      <c r="Z3" s="8" t="str">
        <f>IF(O80&lt;&gt;"なし",CONCATENATE(M80,"あり",Q80),"")</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IF(U80="あり",CONCATENATE(S80,U80),"")</f>
        <v/>
      </c>
    </row>
    <row r="5" spans="2:26" ht="22.5" customHeight="1" thickTop="1">
      <c r="B5" s="2"/>
      <c r="C5" s="2"/>
      <c r="D5" s="2"/>
      <c r="E5" s="2"/>
      <c r="F5" s="2"/>
      <c r="G5" s="2"/>
      <c r="H5" s="2"/>
      <c r="I5" s="2"/>
      <c r="J5" s="2"/>
      <c r="K5" s="2"/>
      <c r="L5" s="2"/>
      <c r="M5" s="160" t="s">
        <v>326</v>
      </c>
      <c r="N5" s="131" t="s">
        <v>45</v>
      </c>
      <c r="O5" s="132"/>
      <c r="P5" s="133"/>
      <c r="Q5" s="133"/>
      <c r="R5" s="133"/>
      <c r="S5" s="133"/>
      <c r="T5" s="133"/>
      <c r="U5" s="133"/>
      <c r="V5" s="133"/>
      <c r="W5" s="133"/>
      <c r="X5" s="134"/>
      <c r="Z5" s="8" t="str">
        <f>IF(G82&lt;&gt;"なし",CONCATENATE(C82,G82),"")</f>
        <v/>
      </c>
    </row>
    <row r="6" spans="2:26" ht="22.5" customHeight="1">
      <c r="B6" s="2"/>
      <c r="C6" s="2"/>
      <c r="D6" s="2"/>
      <c r="E6" s="2"/>
      <c r="F6" s="2"/>
      <c r="G6" s="2"/>
      <c r="H6" s="2"/>
      <c r="I6" s="2"/>
      <c r="J6" s="2"/>
      <c r="K6" s="2"/>
      <c r="L6" s="2"/>
      <c r="M6" s="161"/>
      <c r="N6" s="135" t="s">
        <v>32</v>
      </c>
      <c r="O6" s="136"/>
      <c r="P6" s="137"/>
      <c r="Q6" s="137"/>
      <c r="R6" s="137"/>
      <c r="S6" s="137"/>
      <c r="T6" s="137"/>
      <c r="U6" s="137"/>
      <c r="V6" s="137"/>
      <c r="W6" s="137"/>
      <c r="X6" s="138"/>
      <c r="Z6" s="8"/>
    </row>
    <row r="7" spans="2:26" ht="22.5" customHeight="1" thickBot="1">
      <c r="B7" s="2"/>
      <c r="C7" s="2"/>
      <c r="D7" s="2"/>
      <c r="E7" s="2"/>
      <c r="F7" s="2"/>
      <c r="G7" s="2"/>
      <c r="H7" s="2"/>
      <c r="I7" s="2"/>
      <c r="J7" s="2"/>
      <c r="K7" s="49"/>
      <c r="L7" s="2"/>
      <c r="M7" s="162"/>
      <c r="N7" s="146" t="s">
        <v>325</v>
      </c>
      <c r="O7" s="147"/>
      <c r="P7" s="157"/>
      <c r="Q7" s="158"/>
      <c r="R7" s="158"/>
      <c r="S7" s="158"/>
      <c r="T7" s="147" t="s">
        <v>6</v>
      </c>
      <c r="U7" s="147"/>
      <c r="V7" s="157"/>
      <c r="W7" s="158"/>
      <c r="X7" s="159"/>
    </row>
    <row r="8" spans="2:26" ht="30" customHeight="1" thickTop="1">
      <c r="B8" s="2"/>
      <c r="C8" s="2"/>
      <c r="D8" s="2"/>
      <c r="E8" s="2"/>
      <c r="F8" s="2"/>
      <c r="G8" s="2"/>
      <c r="H8" s="2"/>
      <c r="I8" s="2"/>
      <c r="J8" s="2"/>
      <c r="K8" s="2"/>
      <c r="L8" s="2"/>
      <c r="M8" s="2"/>
      <c r="N8" s="2"/>
      <c r="O8" s="2"/>
      <c r="P8" s="2"/>
      <c r="Q8" s="2"/>
      <c r="R8" s="2"/>
      <c r="S8" s="2" t="s">
        <v>110</v>
      </c>
      <c r="T8" s="2"/>
      <c r="U8" s="2"/>
      <c r="V8" s="2"/>
      <c r="W8" s="2"/>
      <c r="X8" s="2"/>
    </row>
    <row r="9" spans="2:26" ht="22.5" customHeight="1">
      <c r="B9" s="2"/>
      <c r="C9" s="148" t="s">
        <v>33</v>
      </c>
      <c r="D9" s="148"/>
      <c r="E9" s="148"/>
      <c r="F9" s="148"/>
      <c r="G9" s="148"/>
      <c r="H9" s="148"/>
      <c r="I9" s="148"/>
      <c r="J9" s="148"/>
      <c r="K9" s="148"/>
      <c r="L9" s="148"/>
      <c r="M9" s="148"/>
      <c r="N9" s="148"/>
      <c r="O9" s="148"/>
      <c r="P9" s="148"/>
      <c r="Q9" s="148"/>
      <c r="R9" s="148"/>
      <c r="S9" s="148"/>
      <c r="T9" s="148"/>
      <c r="U9" s="148"/>
      <c r="V9" s="148"/>
      <c r="W9" s="148"/>
      <c r="X9" s="148"/>
    </row>
    <row r="10" spans="2:26" ht="18.89999999999999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30" t="s">
        <v>152</v>
      </c>
      <c r="D11" s="130"/>
      <c r="E11" s="130"/>
      <c r="F11" s="130"/>
      <c r="G11" s="130"/>
      <c r="H11" s="130"/>
      <c r="I11" s="130"/>
      <c r="J11" s="130"/>
      <c r="K11" s="130"/>
      <c r="L11" s="130"/>
      <c r="M11" s="130"/>
      <c r="N11" s="130"/>
      <c r="O11" s="130"/>
      <c r="P11" s="130"/>
      <c r="Q11" s="130"/>
      <c r="R11" s="130"/>
      <c r="S11" s="130"/>
      <c r="T11" s="130"/>
      <c r="U11" s="130"/>
      <c r="V11" s="130"/>
      <c r="W11" s="130"/>
      <c r="X11" s="130"/>
    </row>
    <row r="12" spans="2:26" ht="21.6" customHeight="1" thickBot="1">
      <c r="B12" s="2"/>
      <c r="C12" s="149" t="s">
        <v>0</v>
      </c>
      <c r="D12" s="149"/>
      <c r="E12" s="149"/>
      <c r="F12" s="149"/>
      <c r="G12" s="149"/>
      <c r="H12" s="149"/>
      <c r="I12" s="149"/>
      <c r="J12" s="149"/>
      <c r="K12" s="149"/>
      <c r="L12" s="149"/>
      <c r="M12" s="149"/>
      <c r="N12" s="149"/>
      <c r="O12" s="149"/>
      <c r="P12" s="149"/>
      <c r="Q12" s="149"/>
      <c r="R12" s="149"/>
      <c r="S12" s="149"/>
      <c r="T12" s="149"/>
      <c r="U12" s="149"/>
      <c r="V12" s="149"/>
      <c r="W12" s="149"/>
      <c r="X12" s="149"/>
    </row>
    <row r="13" spans="2:26" ht="22.5" customHeight="1" thickTop="1" thickBot="1">
      <c r="B13" s="2"/>
      <c r="C13" s="150" t="s">
        <v>34</v>
      </c>
      <c r="D13" s="151"/>
      <c r="E13" s="151"/>
      <c r="F13" s="151"/>
      <c r="G13" s="154" t="s">
        <v>330</v>
      </c>
      <c r="H13" s="155"/>
      <c r="I13" s="155"/>
      <c r="J13" s="155"/>
      <c r="K13" s="155"/>
      <c r="L13" s="155"/>
      <c r="M13" s="155"/>
      <c r="N13" s="155"/>
      <c r="O13" s="155"/>
      <c r="P13" s="155"/>
      <c r="Q13" s="155"/>
      <c r="R13" s="155"/>
      <c r="S13" s="155"/>
      <c r="T13" s="155"/>
      <c r="U13" s="155"/>
      <c r="V13" s="155"/>
      <c r="W13" s="155"/>
      <c r="X13" s="156"/>
    </row>
    <row r="14" spans="2:26" ht="22.5" customHeight="1" thickBot="1">
      <c r="B14" s="2"/>
      <c r="C14" s="152"/>
      <c r="D14" s="153"/>
      <c r="E14" s="153"/>
      <c r="F14" s="153"/>
      <c r="G14" s="145"/>
      <c r="H14" s="143"/>
      <c r="I14" s="143"/>
      <c r="J14" s="143"/>
      <c r="K14" s="143"/>
      <c r="L14" s="143"/>
      <c r="M14" s="143"/>
      <c r="N14" s="143"/>
      <c r="O14" s="143"/>
      <c r="P14" s="143"/>
      <c r="Q14" s="143"/>
      <c r="R14" s="143"/>
      <c r="S14" s="143"/>
      <c r="T14" s="143"/>
      <c r="U14" s="143"/>
      <c r="V14" s="143"/>
      <c r="W14" s="143"/>
      <c r="X14" s="144"/>
    </row>
    <row r="15" spans="2:26" ht="22.5" customHeight="1" thickBot="1">
      <c r="B15" s="2"/>
      <c r="C15" s="139" t="s">
        <v>35</v>
      </c>
      <c r="D15" s="140"/>
      <c r="E15" s="140"/>
      <c r="F15" s="140"/>
      <c r="G15" s="142" t="s">
        <v>331</v>
      </c>
      <c r="H15" s="143"/>
      <c r="I15" s="143"/>
      <c r="J15" s="143"/>
      <c r="K15" s="143"/>
      <c r="L15" s="143"/>
      <c r="M15" s="143"/>
      <c r="N15" s="143"/>
      <c r="O15" s="143"/>
      <c r="P15" s="143"/>
      <c r="Q15" s="143"/>
      <c r="R15" s="143"/>
      <c r="S15" s="143"/>
      <c r="T15" s="143"/>
      <c r="U15" s="143"/>
      <c r="V15" s="143"/>
      <c r="W15" s="143"/>
      <c r="X15" s="144"/>
    </row>
    <row r="16" spans="2:26" ht="22.5" customHeight="1" thickBot="1">
      <c r="B16" s="2"/>
      <c r="C16" s="141"/>
      <c r="D16" s="140"/>
      <c r="E16" s="140"/>
      <c r="F16" s="140"/>
      <c r="G16" s="145"/>
      <c r="H16" s="143"/>
      <c r="I16" s="143"/>
      <c r="J16" s="143"/>
      <c r="K16" s="143"/>
      <c r="L16" s="143"/>
      <c r="M16" s="143"/>
      <c r="N16" s="143"/>
      <c r="O16" s="143"/>
      <c r="P16" s="143"/>
      <c r="Q16" s="143"/>
      <c r="R16" s="143"/>
      <c r="S16" s="143"/>
      <c r="T16" s="143"/>
      <c r="U16" s="143"/>
      <c r="V16" s="143"/>
      <c r="W16" s="143"/>
      <c r="X16" s="144"/>
    </row>
    <row r="17" spans="2:24" ht="22.5" customHeight="1" thickBot="1">
      <c r="B17" s="2"/>
      <c r="C17" s="139" t="s">
        <v>36</v>
      </c>
      <c r="D17" s="140"/>
      <c r="E17" s="140"/>
      <c r="F17" s="140"/>
      <c r="G17" s="142" t="s">
        <v>332</v>
      </c>
      <c r="H17" s="143"/>
      <c r="I17" s="143"/>
      <c r="J17" s="143"/>
      <c r="K17" s="143"/>
      <c r="L17" s="143"/>
      <c r="M17" s="143"/>
      <c r="N17" s="143"/>
      <c r="O17" s="143"/>
      <c r="P17" s="143"/>
      <c r="Q17" s="143"/>
      <c r="R17" s="143"/>
      <c r="S17" s="143"/>
      <c r="T17" s="143"/>
      <c r="U17" s="143"/>
      <c r="V17" s="143"/>
      <c r="W17" s="143"/>
      <c r="X17" s="144"/>
    </row>
    <row r="18" spans="2:24" ht="22.5" customHeight="1" thickBot="1">
      <c r="B18" s="2"/>
      <c r="C18" s="141"/>
      <c r="D18" s="140"/>
      <c r="E18" s="140"/>
      <c r="F18" s="140"/>
      <c r="G18" s="145"/>
      <c r="H18" s="143"/>
      <c r="I18" s="143"/>
      <c r="J18" s="143"/>
      <c r="K18" s="143"/>
      <c r="L18" s="143"/>
      <c r="M18" s="143"/>
      <c r="N18" s="143"/>
      <c r="O18" s="143"/>
      <c r="P18" s="143"/>
      <c r="Q18" s="143"/>
      <c r="R18" s="143"/>
      <c r="S18" s="143"/>
      <c r="T18" s="143"/>
      <c r="U18" s="143"/>
      <c r="V18" s="143"/>
      <c r="W18" s="143"/>
      <c r="X18" s="144"/>
    </row>
    <row r="19" spans="2:24" ht="22.5" customHeight="1" thickBot="1">
      <c r="B19" s="2"/>
      <c r="C19" s="163" t="s">
        <v>38</v>
      </c>
      <c r="D19" s="164"/>
      <c r="E19" s="164"/>
      <c r="F19" s="164"/>
      <c r="G19" s="165"/>
      <c r="H19" s="166"/>
      <c r="I19" s="166"/>
      <c r="J19" s="166"/>
      <c r="K19" s="166"/>
      <c r="L19" s="32" t="s">
        <v>3</v>
      </c>
      <c r="M19" s="166"/>
      <c r="N19" s="166"/>
      <c r="O19" s="166"/>
      <c r="P19" s="166"/>
      <c r="Q19" s="166"/>
      <c r="R19" s="167" t="s">
        <v>4</v>
      </c>
      <c r="S19" s="167"/>
      <c r="T19" s="167"/>
      <c r="U19" s="167"/>
      <c r="V19" s="167"/>
      <c r="W19" s="167"/>
      <c r="X19" s="168"/>
    </row>
    <row r="20" spans="2:24" ht="22.5" customHeight="1" thickTop="1">
      <c r="B20" s="2"/>
      <c r="C20" s="175" t="s">
        <v>37</v>
      </c>
      <c r="D20" s="176"/>
      <c r="E20" s="176"/>
      <c r="F20" s="177"/>
      <c r="G20" s="181" t="s">
        <v>364</v>
      </c>
      <c r="H20" s="182"/>
      <c r="I20" s="183"/>
      <c r="J20" s="184"/>
      <c r="K20" s="184"/>
      <c r="L20" s="184"/>
      <c r="M20" s="184"/>
      <c r="N20" s="184"/>
      <c r="O20" s="184"/>
      <c r="P20" s="184"/>
      <c r="Q20" s="184"/>
      <c r="R20" s="184"/>
      <c r="S20" s="184"/>
      <c r="T20" s="184"/>
      <c r="U20" s="184"/>
      <c r="V20" s="184"/>
      <c r="W20" s="184"/>
      <c r="X20" s="185"/>
    </row>
    <row r="21" spans="2:24" ht="22.5" customHeight="1" thickBot="1">
      <c r="B21" s="2"/>
      <c r="C21" s="178"/>
      <c r="D21" s="179"/>
      <c r="E21" s="179"/>
      <c r="F21" s="180"/>
      <c r="G21" s="186" t="s">
        <v>365</v>
      </c>
      <c r="H21" s="187"/>
      <c r="I21" s="188"/>
      <c r="J21" s="189"/>
      <c r="K21" s="189"/>
      <c r="L21" s="189"/>
      <c r="M21" s="189"/>
      <c r="N21" s="189"/>
      <c r="O21" s="189"/>
      <c r="P21" s="189"/>
      <c r="Q21" s="189"/>
      <c r="R21" s="189"/>
      <c r="S21" s="189"/>
      <c r="T21" s="189"/>
      <c r="U21" s="189"/>
      <c r="V21" s="189"/>
      <c r="W21" s="189"/>
      <c r="X21" s="190"/>
    </row>
    <row r="22" spans="2:24" ht="22.5" customHeight="1" thickTop="1">
      <c r="B22" s="2"/>
      <c r="C22" s="192" t="s">
        <v>39</v>
      </c>
      <c r="D22" s="193"/>
      <c r="E22" s="193"/>
      <c r="F22" s="194"/>
      <c r="G22" s="191" t="s">
        <v>28</v>
      </c>
      <c r="H22" s="191"/>
      <c r="I22" s="191" t="s">
        <v>6</v>
      </c>
      <c r="J22" s="191"/>
      <c r="K22" s="191"/>
      <c r="L22" s="191" t="s">
        <v>25</v>
      </c>
      <c r="M22" s="191"/>
      <c r="N22" s="191"/>
      <c r="O22" s="191"/>
      <c r="P22" s="191"/>
      <c r="Q22" s="191" t="s">
        <v>5</v>
      </c>
      <c r="R22" s="191"/>
      <c r="S22" s="169" t="s">
        <v>115</v>
      </c>
      <c r="T22" s="170"/>
      <c r="U22" s="170"/>
      <c r="V22" s="170"/>
      <c r="W22" s="170"/>
      <c r="X22" s="171"/>
    </row>
    <row r="23" spans="2:24" ht="45" customHeight="1">
      <c r="B23" s="2"/>
      <c r="C23" s="192"/>
      <c r="D23" s="193"/>
      <c r="E23" s="193"/>
      <c r="F23" s="194"/>
      <c r="G23" s="172" t="s">
        <v>26</v>
      </c>
      <c r="H23" s="173"/>
      <c r="I23" s="106"/>
      <c r="J23" s="107"/>
      <c r="K23" s="108"/>
      <c r="L23" s="109"/>
      <c r="M23" s="110"/>
      <c r="N23" s="110"/>
      <c r="O23" s="110"/>
      <c r="P23" s="111"/>
      <c r="Q23" s="109"/>
      <c r="R23" s="111"/>
      <c r="S23" s="109"/>
      <c r="T23" s="110"/>
      <c r="U23" s="110"/>
      <c r="V23" s="110"/>
      <c r="W23" s="110"/>
      <c r="X23" s="174"/>
    </row>
    <row r="24" spans="2:24" ht="45" customHeight="1">
      <c r="B24" s="2"/>
      <c r="C24" s="192"/>
      <c r="D24" s="193"/>
      <c r="E24" s="193"/>
      <c r="F24" s="194"/>
      <c r="G24" s="112" t="s">
        <v>68</v>
      </c>
      <c r="H24" s="113"/>
      <c r="I24" s="114"/>
      <c r="J24" s="115"/>
      <c r="K24" s="116"/>
      <c r="L24" s="114"/>
      <c r="M24" s="115"/>
      <c r="N24" s="115"/>
      <c r="O24" s="115"/>
      <c r="P24" s="116"/>
      <c r="Q24" s="114"/>
      <c r="R24" s="116"/>
      <c r="S24" s="114"/>
      <c r="T24" s="115"/>
      <c r="U24" s="115"/>
      <c r="V24" s="115"/>
      <c r="W24" s="115"/>
      <c r="X24" s="117"/>
    </row>
    <row r="25" spans="2:24" ht="45" customHeight="1">
      <c r="B25" s="2"/>
      <c r="C25" s="192"/>
      <c r="D25" s="193"/>
      <c r="E25" s="193"/>
      <c r="F25" s="194"/>
      <c r="G25" s="112" t="s">
        <v>68</v>
      </c>
      <c r="H25" s="113"/>
      <c r="I25" s="114"/>
      <c r="J25" s="115"/>
      <c r="K25" s="116"/>
      <c r="L25" s="114"/>
      <c r="M25" s="115"/>
      <c r="N25" s="115"/>
      <c r="O25" s="115"/>
      <c r="P25" s="116"/>
      <c r="Q25" s="114"/>
      <c r="R25" s="116"/>
      <c r="S25" s="114"/>
      <c r="T25" s="115"/>
      <c r="U25" s="115"/>
      <c r="V25" s="115"/>
      <c r="W25" s="115"/>
      <c r="X25" s="117"/>
    </row>
    <row r="26" spans="2:24" ht="45" customHeight="1">
      <c r="B26" s="2"/>
      <c r="C26" s="192"/>
      <c r="D26" s="193"/>
      <c r="E26" s="193"/>
      <c r="F26" s="194"/>
      <c r="G26" s="112" t="s">
        <v>68</v>
      </c>
      <c r="H26" s="113"/>
      <c r="I26" s="114"/>
      <c r="J26" s="115"/>
      <c r="K26" s="116"/>
      <c r="L26" s="114"/>
      <c r="M26" s="115"/>
      <c r="N26" s="115"/>
      <c r="O26" s="115"/>
      <c r="P26" s="116"/>
      <c r="Q26" s="114"/>
      <c r="R26" s="116"/>
      <c r="S26" s="114"/>
      <c r="T26" s="115"/>
      <c r="U26" s="115"/>
      <c r="V26" s="115"/>
      <c r="W26" s="115"/>
      <c r="X26" s="117"/>
    </row>
    <row r="27" spans="2:24" ht="45" customHeight="1">
      <c r="B27" s="2"/>
      <c r="C27" s="192"/>
      <c r="D27" s="193"/>
      <c r="E27" s="193"/>
      <c r="F27" s="194"/>
      <c r="G27" s="112" t="s">
        <v>68</v>
      </c>
      <c r="H27" s="113"/>
      <c r="I27" s="114"/>
      <c r="J27" s="115"/>
      <c r="K27" s="116"/>
      <c r="L27" s="114"/>
      <c r="M27" s="115"/>
      <c r="N27" s="115"/>
      <c r="O27" s="115"/>
      <c r="P27" s="116"/>
      <c r="Q27" s="114"/>
      <c r="R27" s="116"/>
      <c r="S27" s="114"/>
      <c r="T27" s="115"/>
      <c r="U27" s="115"/>
      <c r="V27" s="115"/>
      <c r="W27" s="115"/>
      <c r="X27" s="117"/>
    </row>
    <row r="28" spans="2:24" ht="45" customHeight="1">
      <c r="B28" s="2"/>
      <c r="C28" s="192"/>
      <c r="D28" s="193"/>
      <c r="E28" s="193"/>
      <c r="F28" s="194"/>
      <c r="G28" s="104" t="s">
        <v>68</v>
      </c>
      <c r="H28" s="105"/>
      <c r="I28" s="118"/>
      <c r="J28" s="119"/>
      <c r="K28" s="120"/>
      <c r="L28" s="118"/>
      <c r="M28" s="119"/>
      <c r="N28" s="119"/>
      <c r="O28" s="119"/>
      <c r="P28" s="120"/>
      <c r="Q28" s="118"/>
      <c r="R28" s="120"/>
      <c r="S28" s="118"/>
      <c r="T28" s="119"/>
      <c r="U28" s="119"/>
      <c r="V28" s="119"/>
      <c r="W28" s="119"/>
      <c r="X28" s="121"/>
    </row>
    <row r="29" spans="2:24" ht="18" customHeight="1" thickBot="1">
      <c r="B29" s="2"/>
      <c r="C29" s="192"/>
      <c r="D29" s="193"/>
      <c r="E29" s="193"/>
      <c r="F29" s="194"/>
      <c r="G29" s="195" t="s">
        <v>149</v>
      </c>
      <c r="H29" s="196"/>
      <c r="I29" s="196"/>
      <c r="J29" s="196"/>
      <c r="K29" s="196"/>
      <c r="L29" s="196"/>
      <c r="M29" s="196"/>
      <c r="N29" s="196"/>
      <c r="O29" s="196"/>
      <c r="P29" s="196"/>
      <c r="Q29" s="196"/>
      <c r="R29" s="196"/>
      <c r="S29" s="196"/>
      <c r="T29" s="196"/>
      <c r="U29" s="196"/>
      <c r="V29" s="196"/>
      <c r="W29" s="196"/>
      <c r="X29" s="197"/>
    </row>
    <row r="30" spans="2:24" ht="24" customHeight="1">
      <c r="B30" s="2"/>
      <c r="C30" s="163" t="s">
        <v>40</v>
      </c>
      <c r="D30" s="164"/>
      <c r="E30" s="164"/>
      <c r="F30" s="261"/>
      <c r="G30" s="122" t="s">
        <v>28</v>
      </c>
      <c r="H30" s="122"/>
      <c r="I30" s="122" t="s">
        <v>6</v>
      </c>
      <c r="J30" s="122"/>
      <c r="K30" s="122"/>
      <c r="L30" s="123" t="s">
        <v>114</v>
      </c>
      <c r="M30" s="124"/>
      <c r="N30" s="125"/>
      <c r="O30" s="123" t="s">
        <v>5</v>
      </c>
      <c r="P30" s="125"/>
      <c r="Q30" s="123" t="s">
        <v>115</v>
      </c>
      <c r="R30" s="124"/>
      <c r="S30" s="124"/>
      <c r="T30" s="124"/>
      <c r="U30" s="125"/>
      <c r="V30" s="98" t="s">
        <v>156</v>
      </c>
      <c r="W30" s="198" t="s">
        <v>154</v>
      </c>
      <c r="X30" s="199"/>
    </row>
    <row r="31" spans="2:24" ht="45" customHeight="1">
      <c r="B31" s="2"/>
      <c r="C31" s="192"/>
      <c r="D31" s="193"/>
      <c r="E31" s="193"/>
      <c r="F31" s="194"/>
      <c r="G31" s="172" t="s">
        <v>26</v>
      </c>
      <c r="H31" s="173"/>
      <c r="I31" s="106"/>
      <c r="J31" s="107"/>
      <c r="K31" s="108"/>
      <c r="L31" s="106"/>
      <c r="M31" s="107"/>
      <c r="N31" s="107"/>
      <c r="O31" s="106"/>
      <c r="P31" s="108"/>
      <c r="Q31" s="109"/>
      <c r="R31" s="110"/>
      <c r="S31" s="110"/>
      <c r="T31" s="110"/>
      <c r="U31" s="111"/>
      <c r="V31" s="53" t="s">
        <v>155</v>
      </c>
      <c r="W31" s="200" t="s">
        <v>153</v>
      </c>
      <c r="X31" s="201"/>
    </row>
    <row r="32" spans="2:24" ht="45" customHeight="1">
      <c r="B32" s="2"/>
      <c r="C32" s="192"/>
      <c r="D32" s="193"/>
      <c r="E32" s="193"/>
      <c r="F32" s="194"/>
      <c r="G32" s="112" t="s">
        <v>68</v>
      </c>
      <c r="H32" s="113"/>
      <c r="I32" s="114"/>
      <c r="J32" s="115"/>
      <c r="K32" s="116"/>
      <c r="L32" s="114"/>
      <c r="M32" s="115"/>
      <c r="N32" s="116"/>
      <c r="O32" s="114"/>
      <c r="P32" s="116"/>
      <c r="Q32" s="114"/>
      <c r="R32" s="115"/>
      <c r="S32" s="115"/>
      <c r="T32" s="115"/>
      <c r="U32" s="116"/>
      <c r="V32" s="56" t="s">
        <v>155</v>
      </c>
      <c r="W32" s="202" t="s">
        <v>153</v>
      </c>
      <c r="X32" s="203"/>
    </row>
    <row r="33" spans="2:24" ht="45" customHeight="1">
      <c r="B33" s="2"/>
      <c r="C33" s="192"/>
      <c r="D33" s="193"/>
      <c r="E33" s="193"/>
      <c r="F33" s="194"/>
      <c r="G33" s="112" t="s">
        <v>68</v>
      </c>
      <c r="H33" s="113"/>
      <c r="I33" s="114"/>
      <c r="J33" s="115"/>
      <c r="K33" s="116"/>
      <c r="L33" s="114"/>
      <c r="M33" s="115"/>
      <c r="N33" s="116"/>
      <c r="O33" s="114"/>
      <c r="P33" s="116"/>
      <c r="Q33" s="114"/>
      <c r="R33" s="115"/>
      <c r="S33" s="115"/>
      <c r="T33" s="115"/>
      <c r="U33" s="116"/>
      <c r="V33" s="56" t="s">
        <v>155</v>
      </c>
      <c r="W33" s="202" t="s">
        <v>153</v>
      </c>
      <c r="X33" s="203"/>
    </row>
    <row r="34" spans="2:24" ht="45" customHeight="1">
      <c r="B34" s="2"/>
      <c r="C34" s="192"/>
      <c r="D34" s="193"/>
      <c r="E34" s="193"/>
      <c r="F34" s="194"/>
      <c r="G34" s="112" t="s">
        <v>68</v>
      </c>
      <c r="H34" s="113"/>
      <c r="I34" s="114"/>
      <c r="J34" s="115"/>
      <c r="K34" s="116"/>
      <c r="L34" s="114"/>
      <c r="M34" s="115"/>
      <c r="N34" s="116"/>
      <c r="O34" s="114"/>
      <c r="P34" s="116"/>
      <c r="Q34" s="114"/>
      <c r="R34" s="115"/>
      <c r="S34" s="115"/>
      <c r="T34" s="115"/>
      <c r="U34" s="116"/>
      <c r="V34" s="56" t="s">
        <v>155</v>
      </c>
      <c r="W34" s="202" t="s">
        <v>153</v>
      </c>
      <c r="X34" s="203"/>
    </row>
    <row r="35" spans="2:24" ht="45" customHeight="1">
      <c r="B35" s="2"/>
      <c r="C35" s="192"/>
      <c r="D35" s="193"/>
      <c r="E35" s="193"/>
      <c r="F35" s="194"/>
      <c r="G35" s="112" t="s">
        <v>68</v>
      </c>
      <c r="H35" s="113"/>
      <c r="I35" s="114"/>
      <c r="J35" s="115"/>
      <c r="K35" s="116"/>
      <c r="L35" s="114"/>
      <c r="M35" s="115"/>
      <c r="N35" s="116"/>
      <c r="O35" s="114"/>
      <c r="P35" s="116"/>
      <c r="Q35" s="114"/>
      <c r="R35" s="115"/>
      <c r="S35" s="115"/>
      <c r="T35" s="115"/>
      <c r="U35" s="116"/>
      <c r="V35" s="56" t="s">
        <v>155</v>
      </c>
      <c r="W35" s="202" t="s">
        <v>153</v>
      </c>
      <c r="X35" s="203"/>
    </row>
    <row r="36" spans="2:24" ht="45" customHeight="1">
      <c r="B36" s="2"/>
      <c r="C36" s="192"/>
      <c r="D36" s="193"/>
      <c r="E36" s="193"/>
      <c r="F36" s="194"/>
      <c r="G36" s="104" t="s">
        <v>68</v>
      </c>
      <c r="H36" s="105"/>
      <c r="I36" s="118"/>
      <c r="J36" s="119"/>
      <c r="K36" s="120"/>
      <c r="L36" s="118"/>
      <c r="M36" s="119"/>
      <c r="N36" s="120"/>
      <c r="O36" s="118"/>
      <c r="P36" s="120"/>
      <c r="Q36" s="118"/>
      <c r="R36" s="119"/>
      <c r="S36" s="119"/>
      <c r="T36" s="119"/>
      <c r="U36" s="120"/>
      <c r="V36" s="57" t="s">
        <v>155</v>
      </c>
      <c r="W36" s="218" t="s">
        <v>153</v>
      </c>
      <c r="X36" s="219"/>
    </row>
    <row r="37" spans="2:24" ht="18" customHeight="1" thickBot="1">
      <c r="B37" s="2"/>
      <c r="C37" s="311"/>
      <c r="D37" s="312"/>
      <c r="E37" s="312"/>
      <c r="F37" s="313"/>
      <c r="G37" s="215" t="s">
        <v>149</v>
      </c>
      <c r="H37" s="216"/>
      <c r="I37" s="216"/>
      <c r="J37" s="216"/>
      <c r="K37" s="216"/>
      <c r="L37" s="216"/>
      <c r="M37" s="216"/>
      <c r="N37" s="216"/>
      <c r="O37" s="216"/>
      <c r="P37" s="216"/>
      <c r="Q37" s="216"/>
      <c r="R37" s="216"/>
      <c r="S37" s="216"/>
      <c r="T37" s="216"/>
      <c r="U37" s="216"/>
      <c r="V37" s="216"/>
      <c r="W37" s="216"/>
      <c r="X37" s="217"/>
    </row>
    <row r="38" spans="2:24" ht="5.25" customHeight="1">
      <c r="B38" s="2"/>
      <c r="C38" s="163" t="s">
        <v>333</v>
      </c>
      <c r="D38" s="164"/>
      <c r="E38" s="164"/>
      <c r="F38" s="261"/>
      <c r="G38" s="262"/>
      <c r="H38" s="263"/>
      <c r="I38" s="263"/>
      <c r="J38" s="263"/>
      <c r="K38" s="263"/>
      <c r="L38" s="263"/>
      <c r="M38" s="263"/>
      <c r="N38" s="263"/>
      <c r="O38" s="263"/>
      <c r="P38" s="263"/>
      <c r="Q38" s="263"/>
      <c r="R38" s="263"/>
      <c r="S38" s="263"/>
      <c r="T38" s="263"/>
      <c r="U38" s="263"/>
      <c r="V38" s="263"/>
      <c r="W38" s="263"/>
      <c r="X38" s="264"/>
    </row>
    <row r="39" spans="2:24" ht="3.75" customHeight="1">
      <c r="B39" s="2"/>
      <c r="C39" s="192"/>
      <c r="D39" s="193"/>
      <c r="E39" s="193"/>
      <c r="F39" s="194"/>
      <c r="G39" s="204"/>
      <c r="H39" s="205"/>
      <c r="I39" s="205"/>
      <c r="J39" s="205"/>
      <c r="K39" s="205"/>
      <c r="L39" s="205"/>
      <c r="M39" s="205"/>
      <c r="N39" s="205"/>
      <c r="O39" s="205"/>
      <c r="P39" s="205"/>
      <c r="Q39" s="205"/>
      <c r="R39" s="205"/>
      <c r="S39" s="205"/>
      <c r="T39" s="205"/>
      <c r="U39" s="205"/>
      <c r="V39" s="205"/>
      <c r="W39" s="205"/>
      <c r="X39" s="206"/>
    </row>
    <row r="40" spans="2:24" ht="26.25" customHeight="1">
      <c r="B40" s="2"/>
      <c r="C40" s="192"/>
      <c r="D40" s="193"/>
      <c r="E40" s="193"/>
      <c r="F40" s="194"/>
      <c r="G40" s="207" t="s">
        <v>7</v>
      </c>
      <c r="H40" s="208"/>
      <c r="I40" s="208"/>
      <c r="J40" s="209"/>
      <c r="K40" s="210"/>
      <c r="L40" s="210"/>
      <c r="M40" s="210"/>
      <c r="N40" s="14" t="s">
        <v>1</v>
      </c>
      <c r="O40" s="205" t="s">
        <v>2</v>
      </c>
      <c r="P40" s="205"/>
      <c r="Q40" s="205"/>
      <c r="R40" s="205"/>
      <c r="S40" s="205"/>
      <c r="T40" s="205"/>
      <c r="U40" s="205"/>
      <c r="V40" s="205"/>
      <c r="W40" s="205"/>
      <c r="X40" s="206"/>
    </row>
    <row r="41" spans="2:24" ht="26.25" customHeight="1">
      <c r="B41" s="2"/>
      <c r="C41" s="192"/>
      <c r="D41" s="193"/>
      <c r="E41" s="193"/>
      <c r="F41" s="194"/>
      <c r="G41" s="211" t="s">
        <v>321</v>
      </c>
      <c r="H41" s="212"/>
      <c r="I41" s="212"/>
      <c r="J41" s="213"/>
      <c r="K41" s="214"/>
      <c r="L41" s="214"/>
      <c r="M41" s="214"/>
      <c r="N41" s="15" t="s">
        <v>1</v>
      </c>
      <c r="O41" s="205" t="s">
        <v>2</v>
      </c>
      <c r="P41" s="205"/>
      <c r="Q41" s="205"/>
      <c r="R41" s="205"/>
      <c r="S41" s="205"/>
      <c r="T41" s="205"/>
      <c r="U41" s="205"/>
      <c r="V41" s="205"/>
      <c r="W41" s="205"/>
      <c r="X41" s="206"/>
    </row>
    <row r="42" spans="2:24" ht="26.25" customHeight="1">
      <c r="B42" s="2"/>
      <c r="C42" s="192"/>
      <c r="D42" s="193"/>
      <c r="E42" s="193"/>
      <c r="F42" s="194"/>
      <c r="G42" s="265" t="s">
        <v>361</v>
      </c>
      <c r="H42" s="266"/>
      <c r="I42" s="266"/>
      <c r="J42" s="236"/>
      <c r="K42" s="237"/>
      <c r="L42" s="237"/>
      <c r="M42" s="237"/>
      <c r="N42" s="15" t="s">
        <v>1</v>
      </c>
      <c r="O42" s="96" t="s">
        <v>343</v>
      </c>
      <c r="P42" s="47"/>
      <c r="Q42" s="47"/>
      <c r="R42" s="47"/>
      <c r="S42" s="47"/>
      <c r="T42" s="47"/>
      <c r="U42" s="47"/>
      <c r="V42" s="47"/>
      <c r="W42" s="47"/>
      <c r="X42" s="48"/>
    </row>
    <row r="43" spans="2:24" ht="14.25" hidden="1" customHeight="1">
      <c r="B43" s="2"/>
      <c r="C43" s="192"/>
      <c r="D43" s="193"/>
      <c r="E43" s="193"/>
      <c r="F43" s="194"/>
      <c r="G43" s="211"/>
      <c r="H43" s="212"/>
      <c r="I43" s="212"/>
      <c r="J43" s="213"/>
      <c r="K43" s="214"/>
      <c r="L43" s="214"/>
      <c r="M43" s="214"/>
      <c r="N43" s="15" t="s">
        <v>1</v>
      </c>
      <c r="O43" s="47"/>
      <c r="P43" s="47"/>
      <c r="Q43" s="47"/>
      <c r="R43" s="47"/>
      <c r="S43" s="47"/>
      <c r="T43" s="47"/>
      <c r="U43" s="47"/>
      <c r="V43" s="47"/>
      <c r="W43" s="47"/>
      <c r="X43" s="48"/>
    </row>
    <row r="44" spans="2:24" ht="26.25" customHeight="1">
      <c r="B44" s="2"/>
      <c r="C44" s="192"/>
      <c r="D44" s="193"/>
      <c r="E44" s="193"/>
      <c r="F44" s="194"/>
      <c r="G44" s="238" t="s">
        <v>111</v>
      </c>
      <c r="H44" s="239"/>
      <c r="I44" s="239"/>
      <c r="J44" s="240"/>
      <c r="K44" s="241"/>
      <c r="L44" s="241"/>
      <c r="M44" s="241"/>
      <c r="N44" s="16" t="s">
        <v>1</v>
      </c>
      <c r="O44" s="242" t="str">
        <f>"大阪大学に派遣する企業等共同研究員1名・1ヶ月あたり　36,600円（左記金額の場合"&amp;J44/36600&amp;"か月分）"</f>
        <v>大阪大学に派遣する企業等共同研究員1名・1ヶ月あたり　36,600円（左記金額の場合0か月分）</v>
      </c>
      <c r="P44" s="242"/>
      <c r="Q44" s="242"/>
      <c r="R44" s="242"/>
      <c r="S44" s="242"/>
      <c r="T44" s="242"/>
      <c r="U44" s="242"/>
      <c r="V44" s="242"/>
      <c r="W44" s="242"/>
      <c r="X44" s="243"/>
    </row>
    <row r="45" spans="2:24" ht="22.5" customHeight="1" thickBot="1">
      <c r="B45" s="2"/>
      <c r="C45" s="178"/>
      <c r="D45" s="179"/>
      <c r="E45" s="179"/>
      <c r="F45" s="180"/>
      <c r="G45" s="255" t="s">
        <v>69</v>
      </c>
      <c r="H45" s="256"/>
      <c r="I45" s="256"/>
      <c r="J45" s="257">
        <f>SUM(J40:M44)</f>
        <v>0</v>
      </c>
      <c r="K45" s="258"/>
      <c r="L45" s="258"/>
      <c r="M45" s="258"/>
      <c r="N45" s="50" t="s">
        <v>1</v>
      </c>
      <c r="O45" s="259"/>
      <c r="P45" s="259"/>
      <c r="Q45" s="259"/>
      <c r="R45" s="259"/>
      <c r="S45" s="259"/>
      <c r="T45" s="259"/>
      <c r="U45" s="259"/>
      <c r="V45" s="259"/>
      <c r="W45" s="259"/>
      <c r="X45" s="260"/>
    </row>
    <row r="46" spans="2:24" ht="22.5" customHeight="1" thickTop="1">
      <c r="B46" s="2"/>
      <c r="C46" s="220" t="s">
        <v>144</v>
      </c>
      <c r="D46" s="221"/>
      <c r="E46" s="221"/>
      <c r="F46" s="221"/>
      <c r="G46" s="226" t="s">
        <v>43</v>
      </c>
      <c r="H46" s="227"/>
      <c r="I46" s="228" t="s">
        <v>44</v>
      </c>
      <c r="J46" s="229"/>
      <c r="K46" s="226" t="s">
        <v>45</v>
      </c>
      <c r="L46" s="227"/>
      <c r="M46" s="230"/>
      <c r="N46" s="230"/>
      <c r="O46" s="230"/>
      <c r="P46" s="230"/>
      <c r="Q46" s="230"/>
      <c r="R46" s="230"/>
      <c r="S46" s="230"/>
      <c r="T46" s="230"/>
      <c r="U46" s="230"/>
      <c r="V46" s="230"/>
      <c r="W46" s="230"/>
      <c r="X46" s="231"/>
    </row>
    <row r="47" spans="2:24" ht="22.5" customHeight="1">
      <c r="B47" s="2"/>
      <c r="C47" s="222"/>
      <c r="D47" s="223"/>
      <c r="E47" s="223"/>
      <c r="F47" s="223"/>
      <c r="G47" s="232" t="s">
        <v>20</v>
      </c>
      <c r="H47" s="233"/>
      <c r="I47" s="234"/>
      <c r="J47" s="234"/>
      <c r="K47" s="234"/>
      <c r="L47" s="234"/>
      <c r="M47" s="234"/>
      <c r="N47" s="235"/>
      <c r="O47" s="244" t="s">
        <v>23</v>
      </c>
      <c r="P47" s="245"/>
      <c r="Q47" s="234"/>
      <c r="R47" s="234"/>
      <c r="S47" s="234"/>
      <c r="T47" s="234"/>
      <c r="U47" s="234"/>
      <c r="V47" s="234"/>
      <c r="W47" s="234"/>
      <c r="X47" s="246"/>
    </row>
    <row r="48" spans="2:24" ht="22.5" customHeight="1" thickBot="1">
      <c r="B48" s="2"/>
      <c r="C48" s="224"/>
      <c r="D48" s="225"/>
      <c r="E48" s="225"/>
      <c r="F48" s="225"/>
      <c r="G48" s="247" t="s">
        <v>24</v>
      </c>
      <c r="H48" s="248"/>
      <c r="I48" s="249"/>
      <c r="J48" s="249"/>
      <c r="K48" s="249"/>
      <c r="L48" s="249"/>
      <c r="M48" s="249"/>
      <c r="N48" s="250"/>
      <c r="O48" s="251" t="s">
        <v>21</v>
      </c>
      <c r="P48" s="252"/>
      <c r="Q48" s="253"/>
      <c r="R48" s="253"/>
      <c r="S48" s="253"/>
      <c r="T48" s="253"/>
      <c r="U48" s="253"/>
      <c r="V48" s="253"/>
      <c r="W48" s="253"/>
      <c r="X48" s="254"/>
    </row>
    <row r="49" spans="2:25" ht="22.5" customHeight="1">
      <c r="B49" s="2"/>
      <c r="C49" s="267" t="s">
        <v>74</v>
      </c>
      <c r="D49" s="268"/>
      <c r="E49" s="268"/>
      <c r="F49" s="268"/>
      <c r="G49" s="123" t="s">
        <v>75</v>
      </c>
      <c r="H49" s="124"/>
      <c r="I49" s="124"/>
      <c r="J49" s="124"/>
      <c r="K49" s="124"/>
      <c r="L49" s="124"/>
      <c r="M49" s="124"/>
      <c r="N49" s="124"/>
      <c r="O49" s="124"/>
      <c r="P49" s="278"/>
      <c r="Q49" s="279" t="s">
        <v>335</v>
      </c>
      <c r="R49" s="280"/>
      <c r="S49" s="280"/>
      <c r="T49" s="280"/>
      <c r="U49" s="280"/>
      <c r="V49" s="280"/>
      <c r="W49" s="280"/>
      <c r="X49" s="281"/>
      <c r="Y49" s="2" t="s">
        <v>335</v>
      </c>
    </row>
    <row r="50" spans="2:25" ht="22.5" customHeight="1">
      <c r="B50" s="2"/>
      <c r="C50" s="222"/>
      <c r="D50" s="223"/>
      <c r="E50" s="223"/>
      <c r="F50" s="223"/>
      <c r="G50" s="232" t="s">
        <v>43</v>
      </c>
      <c r="H50" s="233"/>
      <c r="I50" s="234" t="s">
        <v>44</v>
      </c>
      <c r="J50" s="235"/>
      <c r="K50" s="232" t="s">
        <v>45</v>
      </c>
      <c r="L50" s="233"/>
      <c r="M50" s="271"/>
      <c r="N50" s="271"/>
      <c r="O50" s="271"/>
      <c r="P50" s="271"/>
      <c r="Q50" s="271"/>
      <c r="R50" s="271"/>
      <c r="S50" s="271"/>
      <c r="T50" s="271"/>
      <c r="U50" s="271"/>
      <c r="V50" s="271"/>
      <c r="W50" s="271"/>
      <c r="X50" s="272"/>
      <c r="Y50" s="2" t="s">
        <v>336</v>
      </c>
    </row>
    <row r="51" spans="2:25" ht="22.5" customHeight="1">
      <c r="B51" s="2"/>
      <c r="C51" s="222"/>
      <c r="D51" s="223"/>
      <c r="E51" s="223"/>
      <c r="F51" s="223"/>
      <c r="G51" s="232" t="s">
        <v>20</v>
      </c>
      <c r="H51" s="233"/>
      <c r="I51" s="234"/>
      <c r="J51" s="234"/>
      <c r="K51" s="234"/>
      <c r="L51" s="234"/>
      <c r="M51" s="234"/>
      <c r="N51" s="235"/>
      <c r="O51" s="244" t="s">
        <v>23</v>
      </c>
      <c r="P51" s="245"/>
      <c r="Q51" s="234"/>
      <c r="R51" s="234"/>
      <c r="S51" s="234"/>
      <c r="T51" s="234"/>
      <c r="U51" s="234"/>
      <c r="V51" s="234"/>
      <c r="W51" s="234"/>
      <c r="X51" s="246"/>
      <c r="Y51" s="2" t="s">
        <v>337</v>
      </c>
    </row>
    <row r="52" spans="2:25" ht="22.5" customHeight="1" thickBot="1">
      <c r="B52" s="2"/>
      <c r="C52" s="269"/>
      <c r="D52" s="270"/>
      <c r="E52" s="270"/>
      <c r="F52" s="270"/>
      <c r="G52" s="247" t="s">
        <v>24</v>
      </c>
      <c r="H52" s="248"/>
      <c r="I52" s="249"/>
      <c r="J52" s="249"/>
      <c r="K52" s="249"/>
      <c r="L52" s="249"/>
      <c r="M52" s="249"/>
      <c r="N52" s="250"/>
      <c r="O52" s="251" t="s">
        <v>21</v>
      </c>
      <c r="P52" s="252"/>
      <c r="Q52" s="253"/>
      <c r="R52" s="253"/>
      <c r="S52" s="253"/>
      <c r="T52" s="253"/>
      <c r="U52" s="253"/>
      <c r="V52" s="253"/>
      <c r="W52" s="253"/>
      <c r="X52" s="254"/>
    </row>
    <row r="53" spans="2:25" ht="22.5" customHeight="1">
      <c r="B53" s="2"/>
      <c r="C53" s="303" t="s">
        <v>344</v>
      </c>
      <c r="D53" s="304"/>
      <c r="E53" s="304"/>
      <c r="F53" s="305"/>
      <c r="G53" s="282" t="s">
        <v>327</v>
      </c>
      <c r="H53" s="283"/>
      <c r="I53" s="283"/>
      <c r="J53" s="283"/>
      <c r="K53" s="283"/>
      <c r="L53" s="283"/>
      <c r="M53" s="283"/>
      <c r="N53" s="283"/>
      <c r="O53" s="279" t="s">
        <v>317</v>
      </c>
      <c r="P53" s="280"/>
      <c r="Q53" s="280"/>
      <c r="R53" s="280"/>
      <c r="S53" s="280"/>
      <c r="T53" s="280"/>
      <c r="U53" s="280"/>
      <c r="V53" s="280"/>
      <c r="W53" s="280"/>
      <c r="X53" s="281"/>
      <c r="Y53" s="2" t="s">
        <v>338</v>
      </c>
    </row>
    <row r="54" spans="2:25" ht="22.5" customHeight="1">
      <c r="B54" s="2"/>
      <c r="C54" s="303"/>
      <c r="D54" s="304"/>
      <c r="E54" s="304"/>
      <c r="F54" s="305"/>
      <c r="G54" s="284" t="s">
        <v>45</v>
      </c>
      <c r="H54" s="285"/>
      <c r="I54" s="285"/>
      <c r="J54" s="285"/>
      <c r="K54" s="285"/>
      <c r="L54" s="286"/>
      <c r="M54" s="271"/>
      <c r="N54" s="271"/>
      <c r="O54" s="271"/>
      <c r="P54" s="271"/>
      <c r="Q54" s="271"/>
      <c r="R54" s="271"/>
      <c r="S54" s="271"/>
      <c r="T54" s="271"/>
      <c r="U54" s="271"/>
      <c r="V54" s="271"/>
      <c r="W54" s="271"/>
      <c r="X54" s="272"/>
      <c r="Y54" s="2" t="s">
        <v>339</v>
      </c>
    </row>
    <row r="55" spans="2:25" ht="22.5" customHeight="1" thickBot="1">
      <c r="B55" s="2"/>
      <c r="C55" s="303"/>
      <c r="D55" s="304"/>
      <c r="E55" s="304"/>
      <c r="F55" s="305"/>
      <c r="G55" s="273" t="s">
        <v>328</v>
      </c>
      <c r="H55" s="274"/>
      <c r="I55" s="253"/>
      <c r="J55" s="253"/>
      <c r="K55" s="253"/>
      <c r="L55" s="253"/>
      <c r="M55" s="253"/>
      <c r="N55" s="275"/>
      <c r="O55" s="276" t="s">
        <v>46</v>
      </c>
      <c r="P55" s="277"/>
      <c r="Q55" s="253"/>
      <c r="R55" s="253"/>
      <c r="S55" s="253"/>
      <c r="T55" s="253"/>
      <c r="U55" s="253"/>
      <c r="V55" s="253"/>
      <c r="W55" s="253"/>
      <c r="X55" s="254"/>
      <c r="Y55" s="2" t="s">
        <v>337</v>
      </c>
    </row>
    <row r="56" spans="2:25" ht="22.5" customHeight="1">
      <c r="B56" s="2"/>
      <c r="C56" s="163" t="s">
        <v>47</v>
      </c>
      <c r="D56" s="164"/>
      <c r="E56" s="164"/>
      <c r="F56" s="261"/>
      <c r="G56" s="289" t="s">
        <v>150</v>
      </c>
      <c r="H56" s="290"/>
      <c r="I56" s="290"/>
      <c r="J56" s="290"/>
      <c r="K56" s="290"/>
      <c r="L56" s="291"/>
      <c r="M56" s="287" t="s">
        <v>317</v>
      </c>
      <c r="N56" s="287"/>
      <c r="O56" s="287"/>
      <c r="P56" s="287"/>
      <c r="Q56" s="287"/>
      <c r="R56" s="287"/>
      <c r="S56" s="287"/>
      <c r="T56" s="287"/>
      <c r="U56" s="287"/>
      <c r="V56" s="287"/>
      <c r="W56" s="287"/>
      <c r="X56" s="288"/>
      <c r="Y56" s="2" t="s">
        <v>338</v>
      </c>
    </row>
    <row r="57" spans="2:25" ht="158.25" customHeight="1">
      <c r="B57" s="2"/>
      <c r="C57" s="192"/>
      <c r="D57" s="193"/>
      <c r="E57" s="193"/>
      <c r="F57" s="194"/>
      <c r="G57" s="293" t="s">
        <v>334</v>
      </c>
      <c r="H57" s="294"/>
      <c r="I57" s="294"/>
      <c r="J57" s="294"/>
      <c r="K57" s="294"/>
      <c r="L57" s="294"/>
      <c r="M57" s="294"/>
      <c r="N57" s="294"/>
      <c r="O57" s="294"/>
      <c r="P57" s="294"/>
      <c r="Q57" s="294"/>
      <c r="R57" s="294"/>
      <c r="S57" s="294"/>
      <c r="T57" s="294"/>
      <c r="U57" s="294"/>
      <c r="V57" s="294"/>
      <c r="W57" s="294"/>
      <c r="X57" s="295"/>
      <c r="Y57" s="2" t="s">
        <v>340</v>
      </c>
    </row>
    <row r="58" spans="2:25" ht="30.75" customHeight="1" thickBot="1">
      <c r="B58" s="2"/>
      <c r="C58" s="311"/>
      <c r="D58" s="312"/>
      <c r="E58" s="312"/>
      <c r="F58" s="313"/>
      <c r="G58" s="296" t="s">
        <v>48</v>
      </c>
      <c r="H58" s="296"/>
      <c r="I58" s="297" t="s">
        <v>67</v>
      </c>
      <c r="J58" s="298"/>
      <c r="K58" s="298"/>
      <c r="L58" s="298"/>
      <c r="M58" s="298"/>
      <c r="N58" s="298"/>
      <c r="O58" s="298"/>
      <c r="P58" s="298"/>
      <c r="Q58" s="298"/>
      <c r="R58" s="298"/>
      <c r="S58" s="298"/>
      <c r="T58" s="298"/>
      <c r="U58" s="298"/>
      <c r="V58" s="298"/>
      <c r="W58" s="298"/>
      <c r="X58" s="299"/>
      <c r="Y58" s="2" t="s">
        <v>341</v>
      </c>
    </row>
    <row r="59" spans="2:25" ht="27.75" customHeight="1">
      <c r="B59" s="2"/>
      <c r="C59" s="163" t="s">
        <v>142</v>
      </c>
      <c r="D59" s="164"/>
      <c r="E59" s="164"/>
      <c r="F59" s="261"/>
      <c r="G59" s="123" t="s">
        <v>122</v>
      </c>
      <c r="H59" s="124"/>
      <c r="I59" s="371" t="s">
        <v>317</v>
      </c>
      <c r="J59" s="372"/>
      <c r="K59" s="372"/>
      <c r="L59" s="372"/>
      <c r="M59" s="372"/>
      <c r="N59" s="372"/>
      <c r="O59" s="44"/>
      <c r="P59" s="373" t="s">
        <v>147</v>
      </c>
      <c r="Q59" s="374"/>
      <c r="R59" s="375"/>
      <c r="S59" s="379"/>
      <c r="T59" s="380"/>
      <c r="U59" s="380"/>
      <c r="V59" s="380"/>
      <c r="W59" s="380"/>
      <c r="X59" s="381"/>
      <c r="Y59" s="2" t="s">
        <v>342</v>
      </c>
    </row>
    <row r="60" spans="2:25" ht="27.75" customHeight="1">
      <c r="B60" s="2"/>
      <c r="C60" s="192"/>
      <c r="D60" s="193"/>
      <c r="E60" s="193"/>
      <c r="F60" s="194"/>
      <c r="G60" s="385" t="s">
        <v>148</v>
      </c>
      <c r="H60" s="386"/>
      <c r="I60" s="386"/>
      <c r="J60" s="386"/>
      <c r="K60" s="386"/>
      <c r="L60" s="386"/>
      <c r="M60" s="386"/>
      <c r="N60" s="387"/>
      <c r="O60" s="45"/>
      <c r="P60" s="376"/>
      <c r="Q60" s="377"/>
      <c r="R60" s="378"/>
      <c r="S60" s="382"/>
      <c r="T60" s="383"/>
      <c r="U60" s="383"/>
      <c r="V60" s="383"/>
      <c r="W60" s="383"/>
      <c r="X60" s="384"/>
    </row>
    <row r="61" spans="2:25" ht="26.25" customHeight="1">
      <c r="B61" s="2"/>
      <c r="C61" s="192"/>
      <c r="D61" s="193"/>
      <c r="E61" s="193"/>
      <c r="F61" s="194"/>
      <c r="G61" s="388"/>
      <c r="H61" s="389"/>
      <c r="I61" s="389"/>
      <c r="J61" s="389"/>
      <c r="K61" s="389"/>
      <c r="L61" s="389"/>
      <c r="M61" s="389"/>
      <c r="N61" s="390"/>
      <c r="O61" s="45"/>
      <c r="P61" s="310" t="s">
        <v>71</v>
      </c>
      <c r="Q61" s="310"/>
      <c r="R61" s="310"/>
      <c r="S61" s="391" t="str">
        <f>IFERROR(VLOOKUP(S59,業種番号一覧!B:C,2,FALSE),"")</f>
        <v/>
      </c>
      <c r="T61" s="391"/>
      <c r="U61" s="391"/>
      <c r="V61" s="391"/>
      <c r="W61" s="391"/>
      <c r="X61" s="392"/>
    </row>
    <row r="62" spans="2:25" ht="50.25" customHeight="1">
      <c r="B62" s="2"/>
      <c r="C62" s="192"/>
      <c r="D62" s="193"/>
      <c r="E62" s="193"/>
      <c r="F62" s="194"/>
      <c r="G62" s="388"/>
      <c r="H62" s="389"/>
      <c r="I62" s="389"/>
      <c r="J62" s="389"/>
      <c r="K62" s="389"/>
      <c r="L62" s="389"/>
      <c r="M62" s="389"/>
      <c r="N62" s="390"/>
      <c r="O62" s="45"/>
      <c r="P62" s="292" t="s">
        <v>143</v>
      </c>
      <c r="Q62" s="292"/>
      <c r="R62" s="292"/>
      <c r="S62" s="369"/>
      <c r="T62" s="369"/>
      <c r="U62" s="369"/>
      <c r="V62" s="369"/>
      <c r="W62" s="369"/>
      <c r="X62" s="370"/>
    </row>
    <row r="63" spans="2:25" ht="22.5" customHeight="1">
      <c r="B63" s="2"/>
      <c r="C63" s="192"/>
      <c r="D63" s="193"/>
      <c r="E63" s="193"/>
      <c r="F63" s="194"/>
      <c r="G63" s="388"/>
      <c r="H63" s="389"/>
      <c r="I63" s="389"/>
      <c r="J63" s="389"/>
      <c r="K63" s="389"/>
      <c r="L63" s="389"/>
      <c r="M63" s="389"/>
      <c r="N63" s="390"/>
      <c r="O63" s="45"/>
      <c r="P63" s="365" t="s">
        <v>58</v>
      </c>
      <c r="Q63" s="368" t="s">
        <v>50</v>
      </c>
      <c r="R63" s="368"/>
      <c r="S63" s="306"/>
      <c r="T63" s="306"/>
      <c r="U63" s="306"/>
      <c r="V63" s="306"/>
      <c r="W63" s="306"/>
      <c r="X63" s="307"/>
      <c r="Y63" s="13"/>
    </row>
    <row r="64" spans="2:25" ht="22.5" customHeight="1">
      <c r="B64" s="2"/>
      <c r="C64" s="192"/>
      <c r="D64" s="193"/>
      <c r="E64" s="193"/>
      <c r="F64" s="194"/>
      <c r="G64" s="388"/>
      <c r="H64" s="389"/>
      <c r="I64" s="389"/>
      <c r="J64" s="389"/>
      <c r="K64" s="389"/>
      <c r="L64" s="389"/>
      <c r="M64" s="389"/>
      <c r="N64" s="390"/>
      <c r="O64" s="45"/>
      <c r="P64" s="366"/>
      <c r="Q64" s="360" t="s">
        <v>57</v>
      </c>
      <c r="R64" s="360"/>
      <c r="S64" s="306"/>
      <c r="T64" s="306"/>
      <c r="U64" s="306"/>
      <c r="V64" s="306"/>
      <c r="W64" s="306"/>
      <c r="X64" s="307"/>
    </row>
    <row r="65" spans="2:25" ht="22.5" customHeight="1">
      <c r="B65" s="2"/>
      <c r="C65" s="192"/>
      <c r="D65" s="193"/>
      <c r="E65" s="193"/>
      <c r="F65" s="194"/>
      <c r="G65" s="416" t="s">
        <v>141</v>
      </c>
      <c r="H65" s="417"/>
      <c r="I65" s="417"/>
      <c r="J65" s="417"/>
      <c r="K65" s="417"/>
      <c r="L65" s="417"/>
      <c r="M65" s="417"/>
      <c r="N65" s="418"/>
      <c r="O65" s="45"/>
      <c r="P65" s="366"/>
      <c r="Q65" s="360" t="s">
        <v>56</v>
      </c>
      <c r="R65" s="360"/>
      <c r="S65" s="306"/>
      <c r="T65" s="306"/>
      <c r="U65" s="306"/>
      <c r="V65" s="306"/>
      <c r="W65" s="306"/>
      <c r="X65" s="307"/>
    </row>
    <row r="66" spans="2:25" ht="22.5" customHeight="1">
      <c r="B66" s="2"/>
      <c r="C66" s="192"/>
      <c r="D66" s="193"/>
      <c r="E66" s="193"/>
      <c r="F66" s="194"/>
      <c r="G66" s="416"/>
      <c r="H66" s="417"/>
      <c r="I66" s="417"/>
      <c r="J66" s="417"/>
      <c r="K66" s="417"/>
      <c r="L66" s="417"/>
      <c r="M66" s="417"/>
      <c r="N66" s="418"/>
      <c r="O66" s="45"/>
      <c r="P66" s="366"/>
      <c r="Q66" s="360" t="s">
        <v>55</v>
      </c>
      <c r="R66" s="360"/>
      <c r="S66" s="306"/>
      <c r="T66" s="306"/>
      <c r="U66" s="306"/>
      <c r="V66" s="306"/>
      <c r="W66" s="306"/>
      <c r="X66" s="307"/>
    </row>
    <row r="67" spans="2:25" ht="22.5" customHeight="1">
      <c r="B67" s="2"/>
      <c r="C67" s="192"/>
      <c r="D67" s="193"/>
      <c r="E67" s="193"/>
      <c r="F67" s="194"/>
      <c r="G67" s="300" t="s">
        <v>121</v>
      </c>
      <c r="H67" s="301"/>
      <c r="I67" s="301"/>
      <c r="J67" s="301"/>
      <c r="K67" s="301"/>
      <c r="L67" s="301"/>
      <c r="M67" s="301"/>
      <c r="N67" s="301"/>
      <c r="O67" s="45"/>
      <c r="P67" s="366"/>
      <c r="Q67" s="360" t="s">
        <v>54</v>
      </c>
      <c r="R67" s="360"/>
      <c r="S67" s="306"/>
      <c r="T67" s="306"/>
      <c r="U67" s="306"/>
      <c r="V67" s="306"/>
      <c r="W67" s="306"/>
      <c r="X67" s="307"/>
    </row>
    <row r="68" spans="2:25" ht="22.5" customHeight="1">
      <c r="B68" s="2"/>
      <c r="C68" s="192"/>
      <c r="D68" s="193"/>
      <c r="E68" s="193"/>
      <c r="F68" s="194"/>
      <c r="G68" s="12"/>
      <c r="H68" s="302" t="s">
        <v>362</v>
      </c>
      <c r="I68" s="302"/>
      <c r="J68" s="302"/>
      <c r="K68" s="302"/>
      <c r="L68" s="302"/>
      <c r="M68" s="302"/>
      <c r="N68" s="302"/>
      <c r="O68" s="45"/>
      <c r="P68" s="366"/>
      <c r="Q68" s="360" t="s">
        <v>53</v>
      </c>
      <c r="R68" s="360"/>
      <c r="S68" s="306"/>
      <c r="T68" s="306"/>
      <c r="U68" s="306"/>
      <c r="V68" s="306"/>
      <c r="W68" s="306"/>
      <c r="X68" s="307"/>
      <c r="Y68" s="13" t="b">
        <v>0</v>
      </c>
    </row>
    <row r="69" spans="2:25" ht="22.5" customHeight="1">
      <c r="B69" s="2"/>
      <c r="C69" s="192"/>
      <c r="D69" s="193"/>
      <c r="E69" s="193"/>
      <c r="F69" s="194"/>
      <c r="G69" s="12"/>
      <c r="H69" s="302" t="s">
        <v>120</v>
      </c>
      <c r="I69" s="302"/>
      <c r="J69" s="302"/>
      <c r="K69" s="302"/>
      <c r="L69" s="302"/>
      <c r="M69" s="302"/>
      <c r="N69" s="302"/>
      <c r="O69" s="45"/>
      <c r="P69" s="366"/>
      <c r="Q69" s="361" t="s">
        <v>52</v>
      </c>
      <c r="R69" s="361"/>
      <c r="S69" s="306"/>
      <c r="T69" s="306"/>
      <c r="U69" s="306"/>
      <c r="V69" s="306"/>
      <c r="W69" s="306"/>
      <c r="X69" s="307"/>
      <c r="Y69" s="13" t="b">
        <v>0</v>
      </c>
    </row>
    <row r="70" spans="2:25" ht="50.25" customHeight="1" thickBot="1">
      <c r="B70" s="2"/>
      <c r="C70" s="311"/>
      <c r="D70" s="312"/>
      <c r="E70" s="312"/>
      <c r="F70" s="313"/>
      <c r="G70" s="33"/>
      <c r="H70" s="308"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309"/>
      <c r="J70" s="309"/>
      <c r="K70" s="309"/>
      <c r="L70" s="309"/>
      <c r="M70" s="309"/>
      <c r="N70" s="309"/>
      <c r="O70" s="46"/>
      <c r="P70" s="367"/>
      <c r="Q70" s="362" t="s">
        <v>72</v>
      </c>
      <c r="R70" s="362"/>
      <c r="S70" s="363">
        <f>IF(J40=SUM(S63:X69),J40,"上記直接経費計"&amp;SUM(S63:X69)&amp;"。"&amp;CHAR(10)&amp;"8.の直接経費"&amp;J40&amp;"と異なります。")</f>
        <v>0</v>
      </c>
      <c r="T70" s="363"/>
      <c r="U70" s="363"/>
      <c r="V70" s="363"/>
      <c r="W70" s="363"/>
      <c r="X70" s="364"/>
      <c r="Y70" s="13" t="b">
        <v>0</v>
      </c>
    </row>
    <row r="71" spans="2:25" s="99" customFormat="1" ht="22.5" customHeight="1" thickBot="1">
      <c r="C71" s="139" t="s">
        <v>348</v>
      </c>
      <c r="D71" s="140"/>
      <c r="E71" s="140"/>
      <c r="F71" s="140"/>
      <c r="G71" s="352" t="s">
        <v>347</v>
      </c>
      <c r="H71" s="353"/>
      <c r="I71" s="353"/>
      <c r="J71" s="353"/>
      <c r="K71" s="353"/>
      <c r="L71" s="353"/>
      <c r="M71" s="353"/>
      <c r="N71" s="353"/>
      <c r="O71" s="354" t="s">
        <v>317</v>
      </c>
      <c r="P71" s="355"/>
      <c r="Q71" s="355"/>
      <c r="R71" s="355"/>
      <c r="S71" s="355"/>
      <c r="T71" s="355"/>
      <c r="U71" s="355"/>
      <c r="V71" s="355"/>
      <c r="W71" s="355"/>
      <c r="X71" s="356"/>
    </row>
    <row r="72" spans="2:25" s="99" customFormat="1" ht="74.25" customHeight="1" thickBot="1">
      <c r="C72" s="141"/>
      <c r="D72" s="140"/>
      <c r="E72" s="140"/>
      <c r="F72" s="140"/>
      <c r="G72" s="357" t="s">
        <v>357</v>
      </c>
      <c r="H72" s="358"/>
      <c r="I72" s="358"/>
      <c r="J72" s="358"/>
      <c r="K72" s="358"/>
      <c r="L72" s="358"/>
      <c r="M72" s="358"/>
      <c r="N72" s="358"/>
      <c r="O72" s="358"/>
      <c r="P72" s="358"/>
      <c r="Q72" s="358"/>
      <c r="R72" s="358"/>
      <c r="S72" s="358"/>
      <c r="T72" s="358"/>
      <c r="U72" s="358"/>
      <c r="V72" s="358"/>
      <c r="W72" s="358"/>
      <c r="X72" s="359"/>
    </row>
    <row r="73" spans="2:25" ht="26.25" customHeight="1">
      <c r="B73" s="2"/>
      <c r="C73" s="333" t="s">
        <v>349</v>
      </c>
      <c r="D73" s="334"/>
      <c r="E73" s="334"/>
      <c r="F73" s="334"/>
      <c r="G73" s="339"/>
      <c r="H73" s="340"/>
      <c r="I73" s="340"/>
      <c r="J73" s="340"/>
      <c r="K73" s="340"/>
      <c r="L73" s="340"/>
      <c r="M73" s="340"/>
      <c r="N73" s="340"/>
      <c r="O73" s="340"/>
      <c r="P73" s="340"/>
      <c r="Q73" s="340"/>
      <c r="R73" s="340"/>
      <c r="S73" s="340"/>
      <c r="T73" s="340"/>
      <c r="U73" s="340"/>
      <c r="V73" s="340"/>
      <c r="W73" s="340"/>
      <c r="X73" s="341"/>
    </row>
    <row r="74" spans="2:25" ht="26.25" customHeight="1">
      <c r="B74" s="2"/>
      <c r="C74" s="335"/>
      <c r="D74" s="336"/>
      <c r="E74" s="336"/>
      <c r="F74" s="336"/>
      <c r="G74" s="339"/>
      <c r="H74" s="340"/>
      <c r="I74" s="340"/>
      <c r="J74" s="340"/>
      <c r="K74" s="340"/>
      <c r="L74" s="340"/>
      <c r="M74" s="340"/>
      <c r="N74" s="340"/>
      <c r="O74" s="340"/>
      <c r="P74" s="340"/>
      <c r="Q74" s="340"/>
      <c r="R74" s="340"/>
      <c r="S74" s="340"/>
      <c r="T74" s="340"/>
      <c r="U74" s="340"/>
      <c r="V74" s="340"/>
      <c r="W74" s="340"/>
      <c r="X74" s="341"/>
    </row>
    <row r="75" spans="2:25" ht="26.25" customHeight="1" thickBot="1">
      <c r="B75" s="2"/>
      <c r="C75" s="337"/>
      <c r="D75" s="338"/>
      <c r="E75" s="338"/>
      <c r="F75" s="338"/>
      <c r="G75" s="342"/>
      <c r="H75" s="343"/>
      <c r="I75" s="343"/>
      <c r="J75" s="343"/>
      <c r="K75" s="343"/>
      <c r="L75" s="343"/>
      <c r="M75" s="343"/>
      <c r="N75" s="343"/>
      <c r="O75" s="343"/>
      <c r="P75" s="343"/>
      <c r="Q75" s="343"/>
      <c r="R75" s="343"/>
      <c r="S75" s="343"/>
      <c r="T75" s="343"/>
      <c r="U75" s="343"/>
      <c r="V75" s="343"/>
      <c r="W75" s="343"/>
      <c r="X75" s="344"/>
    </row>
    <row r="76" spans="2:25" ht="18.75" customHeight="1" thickTop="1">
      <c r="B76" s="2"/>
      <c r="C76" s="2"/>
      <c r="D76" s="2"/>
      <c r="E76" s="2"/>
      <c r="F76" s="2"/>
      <c r="G76" s="2"/>
      <c r="H76" s="2"/>
      <c r="I76" s="2"/>
      <c r="J76" s="2"/>
      <c r="K76" s="2"/>
      <c r="L76" s="2"/>
      <c r="M76" s="2"/>
      <c r="N76" s="2"/>
      <c r="O76" s="2"/>
      <c r="P76" s="2"/>
      <c r="Q76" s="2"/>
      <c r="R76" s="2"/>
      <c r="S76" s="2"/>
      <c r="T76" s="2"/>
      <c r="U76" s="2"/>
      <c r="V76" s="2"/>
      <c r="W76" s="2"/>
      <c r="X76" s="2"/>
    </row>
    <row r="77" spans="2:25" ht="18.75" customHeight="1">
      <c r="B77" s="2"/>
      <c r="C77" s="6" t="s">
        <v>59</v>
      </c>
      <c r="D77" s="2"/>
      <c r="E77" s="2"/>
      <c r="F77" s="2"/>
      <c r="G77" s="2"/>
      <c r="H77" s="2"/>
      <c r="I77" s="2"/>
      <c r="J77" s="2"/>
      <c r="K77" s="2"/>
      <c r="L77" s="2"/>
      <c r="M77" s="2"/>
      <c r="N77" s="2"/>
      <c r="O77" s="2"/>
      <c r="P77" s="2"/>
      <c r="Q77" s="2"/>
      <c r="R77" s="2"/>
      <c r="S77" s="2"/>
      <c r="T77" s="2"/>
      <c r="U77" s="2"/>
      <c r="V77" s="2"/>
      <c r="W77" s="2"/>
      <c r="X77" s="2"/>
    </row>
    <row r="78" spans="2:25" ht="22.5" customHeight="1">
      <c r="B78" s="2"/>
      <c r="C78" s="314" t="s">
        <v>60</v>
      </c>
      <c r="D78" s="315"/>
      <c r="E78" s="315"/>
      <c r="F78" s="316"/>
      <c r="G78" s="345"/>
      <c r="H78" s="346"/>
      <c r="I78" s="346"/>
      <c r="J78" s="346"/>
      <c r="K78" s="346"/>
      <c r="L78" s="346"/>
      <c r="M78" s="346"/>
      <c r="N78" s="346"/>
      <c r="O78" s="346"/>
      <c r="P78" s="346"/>
      <c r="Q78" s="346"/>
      <c r="R78" s="346"/>
      <c r="S78" s="346"/>
      <c r="T78" s="346"/>
      <c r="U78" s="346"/>
      <c r="V78" s="346"/>
      <c r="W78" s="346"/>
      <c r="X78" s="347"/>
    </row>
    <row r="79" spans="2:25" ht="22.5" customHeight="1">
      <c r="B79" s="2"/>
      <c r="C79" s="314" t="s">
        <v>64</v>
      </c>
      <c r="D79" s="315"/>
      <c r="E79" s="315"/>
      <c r="F79" s="316"/>
      <c r="G79" s="324" t="s">
        <v>27</v>
      </c>
      <c r="H79" s="324"/>
      <c r="I79" s="330"/>
      <c r="J79" s="331"/>
      <c r="K79" s="331"/>
      <c r="L79" s="332"/>
      <c r="M79" s="324" t="s">
        <v>23</v>
      </c>
      <c r="N79" s="324"/>
      <c r="O79" s="317"/>
      <c r="P79" s="318"/>
      <c r="Q79" s="318"/>
      <c r="R79" s="319"/>
      <c r="S79" s="328" t="s">
        <v>61</v>
      </c>
      <c r="T79" s="329"/>
      <c r="U79" s="320" t="s">
        <v>73</v>
      </c>
      <c r="V79" s="321"/>
      <c r="W79" s="322"/>
      <c r="X79" s="323"/>
    </row>
    <row r="80" spans="2:25" ht="22.5" customHeight="1">
      <c r="B80" s="2"/>
      <c r="C80" s="314" t="s">
        <v>65</v>
      </c>
      <c r="D80" s="315"/>
      <c r="E80" s="315"/>
      <c r="F80" s="316"/>
      <c r="G80" s="324" t="s">
        <v>62</v>
      </c>
      <c r="H80" s="324"/>
      <c r="I80" s="325" t="s">
        <v>70</v>
      </c>
      <c r="J80" s="326"/>
      <c r="K80" s="326"/>
      <c r="L80" s="327"/>
      <c r="M80" s="324" t="s">
        <v>63</v>
      </c>
      <c r="N80" s="324"/>
      <c r="O80" s="348" t="s">
        <v>70</v>
      </c>
      <c r="P80" s="349"/>
      <c r="Q80" s="350" t="s">
        <v>317</v>
      </c>
      <c r="R80" s="351"/>
      <c r="S80" s="328" t="s">
        <v>51</v>
      </c>
      <c r="T80" s="329"/>
      <c r="U80" s="325" t="s">
        <v>70</v>
      </c>
      <c r="V80" s="326"/>
      <c r="W80" s="326"/>
      <c r="X80" s="327"/>
    </row>
    <row r="81" spans="2:24" ht="22.5" customHeight="1">
      <c r="B81" s="2"/>
      <c r="C81" s="102" t="s">
        <v>358</v>
      </c>
      <c r="D81" s="102"/>
      <c r="E81" s="102"/>
      <c r="F81" s="102"/>
      <c r="G81" s="102"/>
      <c r="H81" s="102"/>
      <c r="I81" s="103" t="s">
        <v>359</v>
      </c>
      <c r="J81" s="103"/>
      <c r="K81" s="103"/>
      <c r="L81" s="103"/>
      <c r="M81" s="103"/>
      <c r="N81" s="103"/>
      <c r="O81" s="103"/>
      <c r="P81" s="103"/>
      <c r="Q81" s="103"/>
      <c r="R81" s="103"/>
      <c r="S81" s="103"/>
      <c r="T81" s="103"/>
      <c r="U81" s="103"/>
      <c r="V81" s="103"/>
      <c r="W81" s="103"/>
      <c r="X81" s="103"/>
    </row>
    <row r="82" spans="2:24" ht="22.5" customHeight="1">
      <c r="B82" s="2"/>
      <c r="C82" s="314" t="s">
        <v>66</v>
      </c>
      <c r="D82" s="315"/>
      <c r="E82" s="315"/>
      <c r="F82" s="316"/>
      <c r="G82" s="317" t="s">
        <v>113</v>
      </c>
      <c r="H82" s="318"/>
      <c r="I82" s="318"/>
      <c r="J82" s="318"/>
      <c r="K82" s="318"/>
      <c r="L82" s="318"/>
      <c r="M82" s="318"/>
      <c r="N82" s="318"/>
      <c r="O82" s="318"/>
      <c r="P82" s="318"/>
      <c r="Q82" s="318"/>
      <c r="R82" s="318"/>
      <c r="S82" s="318"/>
      <c r="T82" s="318"/>
      <c r="U82" s="318"/>
      <c r="V82" s="318"/>
      <c r="W82" s="318"/>
      <c r="X82" s="319"/>
    </row>
    <row r="83" spans="2:24" ht="18.75" customHeight="1">
      <c r="B83" s="2"/>
      <c r="C83" s="2"/>
      <c r="D83" s="2"/>
      <c r="E83" s="2"/>
      <c r="F83" s="2"/>
      <c r="G83" s="2"/>
      <c r="H83" s="2"/>
      <c r="I83" s="2"/>
      <c r="J83" s="2"/>
      <c r="K83" s="2"/>
      <c r="L83" s="2"/>
      <c r="M83" s="2"/>
      <c r="N83" s="2"/>
      <c r="O83" s="2"/>
      <c r="P83" s="2"/>
      <c r="Q83" s="2"/>
      <c r="R83" s="2"/>
      <c r="S83" s="2"/>
      <c r="T83" s="2"/>
      <c r="U83" s="2"/>
      <c r="V83" s="2"/>
      <c r="W83" s="2"/>
      <c r="X83" s="2"/>
    </row>
    <row r="84" spans="2:24" ht="18.75" customHeight="1">
      <c r="B84" s="2"/>
      <c r="C84" s="5"/>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90" spans="2:24" s="3" customFormat="1" hidden="1">
      <c r="C90" s="4" t="s">
        <v>10</v>
      </c>
      <c r="G90" s="3" t="s">
        <v>29</v>
      </c>
    </row>
    <row r="91" spans="2:24" s="3" customFormat="1" hidden="1">
      <c r="C91" s="4" t="s">
        <v>12</v>
      </c>
    </row>
    <row r="92" spans="2:24" s="3" customFormat="1" hidden="1">
      <c r="C92" s="4" t="s">
        <v>17</v>
      </c>
    </row>
    <row r="93" spans="2:24" s="3" customFormat="1" hidden="1">
      <c r="C93" s="4" t="s">
        <v>18</v>
      </c>
    </row>
    <row r="94" spans="2:24" s="3" customFormat="1" hidden="1"/>
    <row r="95" spans="2:24" s="3" customFormat="1" hidden="1">
      <c r="C95" s="4" t="s">
        <v>16</v>
      </c>
    </row>
    <row r="96" spans="2:24" s="3" customFormat="1" hidden="1">
      <c r="C96" s="4" t="s">
        <v>9</v>
      </c>
    </row>
    <row r="97" spans="3:3" s="3" customFormat="1" hidden="1">
      <c r="C97" s="4" t="s">
        <v>14</v>
      </c>
    </row>
    <row r="98" spans="3:3" s="3" customFormat="1" hidden="1">
      <c r="C98" s="4" t="s">
        <v>11</v>
      </c>
    </row>
    <row r="99" spans="3:3" s="3" customFormat="1" hidden="1">
      <c r="C99" s="4" t="s">
        <v>19</v>
      </c>
    </row>
    <row r="100" spans="3:3" s="3" customFormat="1" hidden="1">
      <c r="C100" s="4" t="s">
        <v>22</v>
      </c>
    </row>
    <row r="101" spans="3:3" s="3" customFormat="1" hidden="1">
      <c r="C101" s="4" t="s">
        <v>8</v>
      </c>
    </row>
    <row r="102" spans="3:3" s="3" customFormat="1" hidden="1">
      <c r="C102" s="4" t="s">
        <v>15</v>
      </c>
    </row>
    <row r="103" spans="3:3" s="3" customFormat="1">
      <c r="C103" s="4"/>
    </row>
  </sheetData>
  <sheetProtection sheet="1" formatCells="0" formatColumns="0" formatRows="0"/>
  <mergeCells count="233">
    <mergeCell ref="O80:P80"/>
    <mergeCell ref="Q80:R80"/>
    <mergeCell ref="C56:F58"/>
    <mergeCell ref="C71:F72"/>
    <mergeCell ref="G71:N71"/>
    <mergeCell ref="O71:X71"/>
    <mergeCell ref="G72:X72"/>
    <mergeCell ref="Q68:R68"/>
    <mergeCell ref="Q69:R69"/>
    <mergeCell ref="Q70:R70"/>
    <mergeCell ref="S69:X69"/>
    <mergeCell ref="S70:X70"/>
    <mergeCell ref="C59:F70"/>
    <mergeCell ref="P63:P70"/>
    <mergeCell ref="Q63:R63"/>
    <mergeCell ref="Q64:R64"/>
    <mergeCell ref="Q65:R65"/>
    <mergeCell ref="Q66:R66"/>
    <mergeCell ref="Q67:R67"/>
    <mergeCell ref="S62:X62"/>
    <mergeCell ref="G59:H59"/>
    <mergeCell ref="I59:N59"/>
    <mergeCell ref="P59:R60"/>
    <mergeCell ref="S59:X60"/>
    <mergeCell ref="H69:N69"/>
    <mergeCell ref="H70:N70"/>
    <mergeCell ref="P61:R61"/>
    <mergeCell ref="C30:F37"/>
    <mergeCell ref="C82:F82"/>
    <mergeCell ref="G82:X82"/>
    <mergeCell ref="U79:V79"/>
    <mergeCell ref="W79:X79"/>
    <mergeCell ref="C80:F80"/>
    <mergeCell ref="G80:H80"/>
    <mergeCell ref="I80:L80"/>
    <mergeCell ref="M80:N80"/>
    <mergeCell ref="S80:T80"/>
    <mergeCell ref="U80:X80"/>
    <mergeCell ref="C79:F79"/>
    <mergeCell ref="G79:H79"/>
    <mergeCell ref="I79:L79"/>
    <mergeCell ref="M79:N79"/>
    <mergeCell ref="O79:R79"/>
    <mergeCell ref="S79:T79"/>
    <mergeCell ref="C73:F75"/>
    <mergeCell ref="G73:X75"/>
    <mergeCell ref="C78:F78"/>
    <mergeCell ref="G78:X78"/>
    <mergeCell ref="M56:X56"/>
    <mergeCell ref="G56:L56"/>
    <mergeCell ref="P62:R62"/>
    <mergeCell ref="G57:X57"/>
    <mergeCell ref="G58:H58"/>
    <mergeCell ref="I58:X58"/>
    <mergeCell ref="G67:N67"/>
    <mergeCell ref="H68:N68"/>
    <mergeCell ref="C53:F55"/>
    <mergeCell ref="S63:X63"/>
    <mergeCell ref="S64:X64"/>
    <mergeCell ref="S65:X65"/>
    <mergeCell ref="S66:X66"/>
    <mergeCell ref="S67:X67"/>
    <mergeCell ref="S68:X68"/>
    <mergeCell ref="G60:N64"/>
    <mergeCell ref="S61:X61"/>
    <mergeCell ref="G65:N66"/>
    <mergeCell ref="G55:H55"/>
    <mergeCell ref="I55:N55"/>
    <mergeCell ref="O55:P55"/>
    <mergeCell ref="Q55:X55"/>
    <mergeCell ref="G49:P49"/>
    <mergeCell ref="Q49:X49"/>
    <mergeCell ref="G53:N53"/>
    <mergeCell ref="G54:L54"/>
    <mergeCell ref="M54:X54"/>
    <mergeCell ref="O53:X53"/>
    <mergeCell ref="O45:X45"/>
    <mergeCell ref="C38:F45"/>
    <mergeCell ref="G38:X38"/>
    <mergeCell ref="Q51:X51"/>
    <mergeCell ref="G42:I42"/>
    <mergeCell ref="G52:H52"/>
    <mergeCell ref="I52:N52"/>
    <mergeCell ref="O52:P52"/>
    <mergeCell ref="Q52:X52"/>
    <mergeCell ref="C49:F52"/>
    <mergeCell ref="G50:H50"/>
    <mergeCell ref="I50:J50"/>
    <mergeCell ref="K50:L50"/>
    <mergeCell ref="M50:X50"/>
    <mergeCell ref="G51:H51"/>
    <mergeCell ref="I51:N51"/>
    <mergeCell ref="O51:P51"/>
    <mergeCell ref="Q36:U36"/>
    <mergeCell ref="G37:X37"/>
    <mergeCell ref="W36:X36"/>
    <mergeCell ref="C46:F48"/>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G48:H48"/>
    <mergeCell ref="I48:N48"/>
    <mergeCell ref="O48:P48"/>
    <mergeCell ref="Q48:X48"/>
    <mergeCell ref="G45:I45"/>
    <mergeCell ref="J45:M45"/>
    <mergeCell ref="W33:X33"/>
    <mergeCell ref="W34:X34"/>
    <mergeCell ref="W35:X35"/>
    <mergeCell ref="G39:X39"/>
    <mergeCell ref="G40:I40"/>
    <mergeCell ref="J40:M40"/>
    <mergeCell ref="O40:X40"/>
    <mergeCell ref="G41:I41"/>
    <mergeCell ref="J41:M41"/>
    <mergeCell ref="O41:X41"/>
    <mergeCell ref="G35:H35"/>
    <mergeCell ref="I35:K35"/>
    <mergeCell ref="L35:N35"/>
    <mergeCell ref="O35:P35"/>
    <mergeCell ref="Q35:U35"/>
    <mergeCell ref="G34:H34"/>
    <mergeCell ref="I34:K34"/>
    <mergeCell ref="L34:N34"/>
    <mergeCell ref="O34:P34"/>
    <mergeCell ref="Q34:U34"/>
    <mergeCell ref="G36:H36"/>
    <mergeCell ref="I36:K36"/>
    <mergeCell ref="L36:N36"/>
    <mergeCell ref="O36:P36"/>
    <mergeCell ref="O30:P30"/>
    <mergeCell ref="G29:X29"/>
    <mergeCell ref="G32:H32"/>
    <mergeCell ref="I32:K32"/>
    <mergeCell ref="L32:N32"/>
    <mergeCell ref="O32:P32"/>
    <mergeCell ref="Q32:U32"/>
    <mergeCell ref="Q30:U30"/>
    <mergeCell ref="G31:H31"/>
    <mergeCell ref="W30:X30"/>
    <mergeCell ref="W31:X31"/>
    <mergeCell ref="W32:X32"/>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G24:H24"/>
    <mergeCell ref="I24:K24"/>
    <mergeCell ref="L24:P24"/>
    <mergeCell ref="Q24:R24"/>
    <mergeCell ref="S24:X24"/>
    <mergeCell ref="G25:H25"/>
    <mergeCell ref="I25:K25"/>
    <mergeCell ref="L25:P25"/>
    <mergeCell ref="I27:K27"/>
    <mergeCell ref="L27:P27"/>
    <mergeCell ref="Q27:R27"/>
    <mergeCell ref="S27:X27"/>
    <mergeCell ref="G27:H27"/>
    <mergeCell ref="C81:H81"/>
    <mergeCell ref="I81:X81"/>
    <mergeCell ref="G28:H28"/>
    <mergeCell ref="I31:K31"/>
    <mergeCell ref="L31:N31"/>
    <mergeCell ref="O31:P31"/>
    <mergeCell ref="Q31:U31"/>
    <mergeCell ref="G26:H26"/>
    <mergeCell ref="I26:K26"/>
    <mergeCell ref="L26:P26"/>
    <mergeCell ref="Q26:R26"/>
    <mergeCell ref="S26:X26"/>
    <mergeCell ref="G33:H33"/>
    <mergeCell ref="I33:K33"/>
    <mergeCell ref="L33:N33"/>
    <mergeCell ref="O33:P33"/>
    <mergeCell ref="Q33:U33"/>
    <mergeCell ref="I28:K28"/>
    <mergeCell ref="L28:P28"/>
    <mergeCell ref="Q28:R28"/>
    <mergeCell ref="S28:X28"/>
    <mergeCell ref="G30:H30"/>
    <mergeCell ref="I30:K30"/>
    <mergeCell ref="L30:N30"/>
  </mergeCells>
  <phoneticPr fontId="15"/>
  <conditionalFormatting sqref="T2:X2">
    <cfRule type="expression" dxfId="87" priority="113">
      <formula>$T$2&lt;&gt;""</formula>
    </cfRule>
  </conditionalFormatting>
  <conditionalFormatting sqref="P5:X5">
    <cfRule type="expression" dxfId="86" priority="112">
      <formula>$P$5&lt;&gt;""</formula>
    </cfRule>
  </conditionalFormatting>
  <conditionalFormatting sqref="P6:X6">
    <cfRule type="expression" dxfId="85" priority="111">
      <formula>P6&lt;&gt;""</formula>
    </cfRule>
  </conditionalFormatting>
  <conditionalFormatting sqref="G13:X14">
    <cfRule type="expression" dxfId="84" priority="110">
      <formula>AND($G$13&lt;&gt;"",$G$13&lt;&gt;"〇〇の研究")</formula>
    </cfRule>
  </conditionalFormatting>
  <conditionalFormatting sqref="G15:X16">
    <cfRule type="expression" dxfId="83" priority="109">
      <formula>AND($G$15&lt;&gt;"",$G$15&lt;&gt;"××するため")</formula>
    </cfRule>
  </conditionalFormatting>
  <conditionalFormatting sqref="G17:X18">
    <cfRule type="expression" dxfId="82" priority="108">
      <formula>AND($G$17&lt;&gt;"",$G$17&lt;&gt;"△△を行う")</formula>
    </cfRule>
  </conditionalFormatting>
  <conditionalFormatting sqref="G19:K19">
    <cfRule type="expression" dxfId="81" priority="107">
      <formula>$G$19&lt;&gt;""</formula>
    </cfRule>
  </conditionalFormatting>
  <conditionalFormatting sqref="M19:Q19">
    <cfRule type="expression" dxfId="80" priority="106">
      <formula>$M$19&lt;&gt;""</formula>
    </cfRule>
  </conditionalFormatting>
  <conditionalFormatting sqref="I20">
    <cfRule type="expression" dxfId="79" priority="105">
      <formula>$I$20&lt;&gt;""</formula>
    </cfRule>
  </conditionalFormatting>
  <conditionalFormatting sqref="I21">
    <cfRule type="expression" dxfId="78" priority="104">
      <formula>I21&lt;&gt;""</formula>
    </cfRule>
  </conditionalFormatting>
  <conditionalFormatting sqref="I23:K23">
    <cfRule type="expression" dxfId="77" priority="103">
      <formula>I23&lt;&gt;""</formula>
    </cfRule>
  </conditionalFormatting>
  <conditionalFormatting sqref="L23:P23">
    <cfRule type="expression" dxfId="76" priority="102">
      <formula>L23&lt;&gt;""</formula>
    </cfRule>
  </conditionalFormatting>
  <conditionalFormatting sqref="Q23:R28">
    <cfRule type="expression" dxfId="75" priority="101">
      <formula>Q23&lt;&gt;""</formula>
    </cfRule>
  </conditionalFormatting>
  <conditionalFormatting sqref="S23:X27">
    <cfRule type="expression" dxfId="74" priority="100">
      <formula>S23&lt;&gt;""</formula>
    </cfRule>
  </conditionalFormatting>
  <conditionalFormatting sqref="I31:K31">
    <cfRule type="expression" dxfId="73" priority="99">
      <formula>I31&lt;&gt;""</formula>
    </cfRule>
  </conditionalFormatting>
  <conditionalFormatting sqref="L31:N31">
    <cfRule type="expression" dxfId="72" priority="98">
      <formula>L31&lt;&gt;""</formula>
    </cfRule>
  </conditionalFormatting>
  <conditionalFormatting sqref="O31:P31">
    <cfRule type="expression" dxfId="71" priority="97">
      <formula>O31&lt;&gt;""</formula>
    </cfRule>
  </conditionalFormatting>
  <conditionalFormatting sqref="Q31:U36">
    <cfRule type="expression" dxfId="70" priority="96">
      <formula>Q31&lt;&gt;""</formula>
    </cfRule>
  </conditionalFormatting>
  <conditionalFormatting sqref="J40:M40">
    <cfRule type="expression" dxfId="69" priority="95">
      <formula>J40&lt;&gt;""</formula>
    </cfRule>
  </conditionalFormatting>
  <conditionalFormatting sqref="J41:M41">
    <cfRule type="expression" dxfId="68" priority="94">
      <formula>J41&lt;&gt;""</formula>
    </cfRule>
  </conditionalFormatting>
  <conditionalFormatting sqref="I46:J46">
    <cfRule type="expression" dxfId="67" priority="93">
      <formula>I46&lt;&gt;"〒"</formula>
    </cfRule>
  </conditionalFormatting>
  <conditionalFormatting sqref="I50:J50">
    <cfRule type="expression" dxfId="66" priority="116">
      <formula>I50&lt;&gt;"〒"</formula>
    </cfRule>
  </conditionalFormatting>
  <conditionalFormatting sqref="M46:X46">
    <cfRule type="expression" dxfId="65" priority="91">
      <formula>M46&lt;&gt;""</formula>
    </cfRule>
  </conditionalFormatting>
  <conditionalFormatting sqref="M50:X50">
    <cfRule type="expression" dxfId="64" priority="115">
      <formula>M50&lt;&gt;""</formula>
    </cfRule>
  </conditionalFormatting>
  <conditionalFormatting sqref="I47:N47">
    <cfRule type="expression" dxfId="63" priority="89">
      <formula>I47&lt;&gt;""</formula>
    </cfRule>
  </conditionalFormatting>
  <conditionalFormatting sqref="I48:N48">
    <cfRule type="expression" dxfId="62" priority="88">
      <formula>I48&lt;&gt;""</formula>
    </cfRule>
  </conditionalFormatting>
  <conditionalFormatting sqref="I51:N51">
    <cfRule type="expression" dxfId="61" priority="92">
      <formula>I51&lt;&gt;""</formula>
    </cfRule>
  </conditionalFormatting>
  <conditionalFormatting sqref="I52:N52">
    <cfRule type="expression" dxfId="60" priority="90">
      <formula>I52&lt;&gt;""</formula>
    </cfRule>
  </conditionalFormatting>
  <conditionalFormatting sqref="I55:N55">
    <cfRule type="expression" dxfId="59" priority="85">
      <formula>I55&lt;&gt;""</formula>
    </cfRule>
  </conditionalFormatting>
  <conditionalFormatting sqref="Q47:X47">
    <cfRule type="expression" dxfId="58" priority="83">
      <formula>Q47&lt;&gt;""</formula>
    </cfRule>
  </conditionalFormatting>
  <conditionalFormatting sqref="Q48:X48">
    <cfRule type="expression" dxfId="57" priority="82">
      <formula>Q48&lt;&gt;""</formula>
    </cfRule>
  </conditionalFormatting>
  <conditionalFormatting sqref="Q51:X51">
    <cfRule type="expression" dxfId="56" priority="87">
      <formula>Q51&lt;&gt;""</formula>
    </cfRule>
  </conditionalFormatting>
  <conditionalFormatting sqref="Q52:X52">
    <cfRule type="expression" dxfId="55" priority="86">
      <formula>Q52&lt;&gt;""</formula>
    </cfRule>
  </conditionalFormatting>
  <conditionalFormatting sqref="Q55:X55">
    <cfRule type="expression" dxfId="54" priority="79">
      <formula>Q55&lt;&gt;""</formula>
    </cfRule>
  </conditionalFormatting>
  <conditionalFormatting sqref="Q49">
    <cfRule type="expression" dxfId="53" priority="78">
      <formula>Q49&lt;&gt;$Y$49</formula>
    </cfRule>
  </conditionalFormatting>
  <conditionalFormatting sqref="O61:S61 O62:P62 S62 O63:S63 O64:R69 O70:S70 O59:P59 O60 S59">
    <cfRule type="expression" dxfId="52" priority="17">
      <formula>$Y$70=FALSE</formula>
    </cfRule>
  </conditionalFormatting>
  <conditionalFormatting sqref="L24:P28">
    <cfRule type="expression" dxfId="51" priority="72">
      <formula>L24&lt;&gt;""</formula>
    </cfRule>
  </conditionalFormatting>
  <conditionalFormatting sqref="S28:X28">
    <cfRule type="expression" dxfId="50" priority="70">
      <formula>S28&lt;&gt;""</formula>
    </cfRule>
  </conditionalFormatting>
  <conditionalFormatting sqref="L32:N36">
    <cfRule type="expression" dxfId="49" priority="60">
      <formula>L32&lt;&gt;""</formula>
    </cfRule>
  </conditionalFormatting>
  <conditionalFormatting sqref="O32:P36">
    <cfRule type="expression" dxfId="48" priority="59">
      <formula>O32&lt;&gt;""</formula>
    </cfRule>
  </conditionalFormatting>
  <conditionalFormatting sqref="J44:M44">
    <cfRule type="expression" dxfId="47" priority="57">
      <formula>$J$44&lt;&gt;""</formula>
    </cfRule>
  </conditionalFormatting>
  <conditionalFormatting sqref="P7 V7">
    <cfRule type="expression" dxfId="46" priority="56">
      <formula>P7&lt;&gt;""</formula>
    </cfRule>
  </conditionalFormatting>
  <conditionalFormatting sqref="G68">
    <cfRule type="expression" dxfId="45" priority="53">
      <formula>$Y$68=TRUE</formula>
    </cfRule>
  </conditionalFormatting>
  <conditionalFormatting sqref="G70">
    <cfRule type="expression" dxfId="44" priority="52">
      <formula>$Y$70=TRUE</formula>
    </cfRule>
  </conditionalFormatting>
  <conditionalFormatting sqref="G73:X75">
    <cfRule type="expression" dxfId="43" priority="51">
      <formula>$G$73&lt;&gt;""</formula>
    </cfRule>
  </conditionalFormatting>
  <conditionalFormatting sqref="G37">
    <cfRule type="expression" dxfId="42" priority="47">
      <formula>$I$28&lt;&gt;""</formula>
    </cfRule>
  </conditionalFormatting>
  <conditionalFormatting sqref="S59">
    <cfRule type="expression" dxfId="41" priority="46">
      <formula>$Y$70=TRUE</formula>
    </cfRule>
  </conditionalFormatting>
  <conditionalFormatting sqref="S59">
    <cfRule type="expression" dxfId="40" priority="45">
      <formula>S59&lt;&gt;""</formula>
    </cfRule>
  </conditionalFormatting>
  <conditionalFormatting sqref="S63:S68">
    <cfRule type="expression" dxfId="39" priority="31">
      <formula>$J$40=$S$70</formula>
    </cfRule>
  </conditionalFormatting>
  <conditionalFormatting sqref="S64">
    <cfRule type="expression" dxfId="38" priority="24">
      <formula>$Y$70=FALSE</formula>
    </cfRule>
  </conditionalFormatting>
  <conditionalFormatting sqref="S65">
    <cfRule type="expression" dxfId="37" priority="27">
      <formula>$Y$70=FALSE</formula>
    </cfRule>
  </conditionalFormatting>
  <conditionalFormatting sqref="S66">
    <cfRule type="expression" dxfId="36" priority="28">
      <formula>$Y$70=FALSE</formula>
    </cfRule>
  </conditionalFormatting>
  <conditionalFormatting sqref="S67">
    <cfRule type="expression" dxfId="35" priority="29">
      <formula>$Y$70=FALSE</formula>
    </cfRule>
  </conditionalFormatting>
  <conditionalFormatting sqref="S68">
    <cfRule type="expression" dxfId="34" priority="22">
      <formula>$Y$70=FALSE</formula>
    </cfRule>
  </conditionalFormatting>
  <conditionalFormatting sqref="S69">
    <cfRule type="expression" dxfId="33" priority="21">
      <formula>$Y$70=FALSE</formula>
    </cfRule>
  </conditionalFormatting>
  <conditionalFormatting sqref="S69">
    <cfRule type="expression" dxfId="32" priority="30">
      <formula>$J$40=$S$70</formula>
    </cfRule>
  </conditionalFormatting>
  <conditionalFormatting sqref="M56:X56">
    <cfRule type="expression" dxfId="31" priority="20">
      <formula>$M$56&lt;&gt;$Y$56</formula>
    </cfRule>
  </conditionalFormatting>
  <conditionalFormatting sqref="I59">
    <cfRule type="expression" dxfId="30" priority="18">
      <formula>$I$59&lt;&gt;"選択してください"</formula>
    </cfRule>
  </conditionalFormatting>
  <conditionalFormatting sqref="G50:X52">
    <cfRule type="expression" dxfId="29" priority="81">
      <formula>OR($Q$49=$Y$50,$Q$49=$Y$49)</formula>
    </cfRule>
  </conditionalFormatting>
  <conditionalFormatting sqref="S62:X62">
    <cfRule type="expression" dxfId="28" priority="26">
      <formula>$S$62&lt;&gt;""</formula>
    </cfRule>
  </conditionalFormatting>
  <conditionalFormatting sqref="I24:K28">
    <cfRule type="expression" dxfId="27" priority="16">
      <formula>I24&lt;&gt;""</formula>
    </cfRule>
  </conditionalFormatting>
  <conditionalFormatting sqref="I32:K36">
    <cfRule type="expression" dxfId="26" priority="15">
      <formula>I32&lt;&gt;""</formula>
    </cfRule>
  </conditionalFormatting>
  <conditionalFormatting sqref="W31:X36">
    <cfRule type="expression" dxfId="25" priority="14">
      <formula>W31&lt;&gt;"～"</formula>
    </cfRule>
  </conditionalFormatting>
  <conditionalFormatting sqref="W31:X36">
    <cfRule type="expression" dxfId="24" priority="13">
      <formula>V31="×"</formula>
    </cfRule>
  </conditionalFormatting>
  <conditionalFormatting sqref="Q80:R80">
    <cfRule type="expression" dxfId="23" priority="2">
      <formula>$O$80="なし"</formula>
    </cfRule>
    <cfRule type="expression" dxfId="22" priority="12">
      <formula>AND($O$80&lt;&gt;"なし",$Q$80="選択してください")</formula>
    </cfRule>
  </conditionalFormatting>
  <conditionalFormatting sqref="G58:X58">
    <cfRule type="expression" dxfId="21" priority="11">
      <formula>$M$56&lt;&gt;$Y$59</formula>
    </cfRule>
  </conditionalFormatting>
  <conditionalFormatting sqref="G58:H58">
    <cfRule type="expression" dxfId="20" priority="10">
      <formula>$I$58&lt;&gt;"契約締結日（　　　　）、研究題目（　　　　）"</formula>
    </cfRule>
  </conditionalFormatting>
  <conditionalFormatting sqref="I58:X58">
    <cfRule type="expression" dxfId="19" priority="9">
      <formula>$I$58&lt;&gt;"契約締結日（　　　　）、研究題目（　　　　）"</formula>
    </cfRule>
  </conditionalFormatting>
  <conditionalFormatting sqref="J42:M42">
    <cfRule type="expression" dxfId="18" priority="8">
      <formula>$J42&lt;&gt;""</formula>
    </cfRule>
  </conditionalFormatting>
  <conditionalFormatting sqref="M54:X54">
    <cfRule type="expression" dxfId="17" priority="7">
      <formula>M54&lt;&gt;""</formula>
    </cfRule>
  </conditionalFormatting>
  <conditionalFormatting sqref="O53:X53">
    <cfRule type="expression" dxfId="16" priority="6">
      <formula>$O53&lt;&gt;$Y$53</formula>
    </cfRule>
  </conditionalFormatting>
  <conditionalFormatting sqref="G54:X55">
    <cfRule type="expression" dxfId="15" priority="5">
      <formula>$O$53&lt;&gt;$Y$55</formula>
    </cfRule>
  </conditionalFormatting>
  <conditionalFormatting sqref="H70:N70">
    <cfRule type="expression" dxfId="14" priority="4">
      <formula>$H$70="入力エラー！！"&amp;CHAR(10)&amp;"特別試験研究費税額控除を利用する場合、12.契約書雛形は「簡略版」を選択できません。"</formula>
    </cfRule>
  </conditionalFormatting>
  <conditionalFormatting sqref="O71:X71">
    <cfRule type="expression" dxfId="13" priority="3">
      <formula>$O71&lt;&gt;"選択してください"</formula>
    </cfRule>
  </conditionalFormatting>
  <conditionalFormatting sqref="G69">
    <cfRule type="expression" dxfId="12" priority="1">
      <formula>$Y$69=TRUE</formula>
    </cfRule>
  </conditionalFormatting>
  <dataValidations count="17">
    <dataValidation type="list" allowBlank="1" showInputMessage="1" showErrorMessage="1" sqref="U80:X80 I80:L80" xr:uid="{8A555D68-1834-4060-93A7-E34B07B64240}">
      <formula1>"あり,なし"</formula1>
    </dataValidation>
    <dataValidation type="list" allowBlank="1" showInputMessage="1" showErrorMessage="1" sqref="U79:V7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8:X78"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80:P80" xr:uid="{1E4A4F86-E852-4620-81ED-F71259FF7F88}">
      <formula1>"あり(右枠内要回答),なし"</formula1>
    </dataValidation>
    <dataValidation type="list" allowBlank="1" showInputMessage="1" showErrorMessage="1" sqref="O53:X53" xr:uid="{BF7D0E4C-3E6E-4709-B9F7-24F9CE17DF24}">
      <formula1>$Y$53:$Y$55</formula1>
    </dataValidation>
    <dataValidation type="list" allowBlank="1" showInputMessage="1" showErrorMessage="1" sqref="O71:X71" xr:uid="{52873B07-5AE7-4390-9AC0-457D09A6BE32}">
      <formula1>"選択してください,電子契約（クラウドサイン：弁護士ドットコム株式会社）,紙媒体での契約"</formula1>
    </dataValidation>
    <dataValidation type="list" allowBlank="1" showInputMessage="1" showErrorMessage="1" sqref="I81:X81" xr:uid="{8B5E3121-22BB-42C0-8244-F55D0EA49C3D}">
      <formula1>"1.確認済,2.未確認(部局承認日までに確認完了予定)"</formula1>
    </dataValidation>
    <dataValidation type="list" allowBlank="1" showInputMessage="1" showErrorMessage="1" sqref="Q80:R80" xr:uid="{B3A568F6-3B28-4ED7-878E-D23D79949B82}">
      <formula1>"選択してください,1.財源適切性確認済"</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P59:R60" location="業種番号一覧!C38" display="業種番号一覧!C38" xr:uid="{EFB3D83E-E018-4EF2-97D2-7F22A7570E0A}"/>
    <hyperlink ref="G65:N66" location="企業等区分の定義について!A1" display="※各区分の定義については別シート「企業等区分の定義について」をご参照ください。" xr:uid="{6580ED25-25DC-48AE-A9DE-D7CE81FC2F37}"/>
  </hyperlinks>
  <printOptions horizontalCentered="1"/>
  <pageMargins left="0.31496062992125984" right="0.31496062992125984" top="0.51181102362204722" bottom="0.51181102362204722" header="0.31496062992125984" footer="0.31496062992125984"/>
  <pageSetup paperSize="9" scale="72" fitToHeight="0" orientation="portrait" r:id="rId1"/>
  <rowBreaks count="2" manualBreakCount="2">
    <brk id="37" min="1" max="23" man="1"/>
    <brk id="76"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69</xdr:row>
                    <xdr:rowOff>38100</xdr:rowOff>
                  </from>
                  <to>
                    <xdr:col>6</xdr:col>
                    <xdr:colOff>365760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68</xdr:row>
                    <xdr:rowOff>38100</xdr:rowOff>
                  </from>
                  <to>
                    <xdr:col>6</xdr:col>
                    <xdr:colOff>365760</xdr:colOff>
                    <xdr:row>68</xdr:row>
                    <xdr:rowOff>266700</xdr:rowOff>
                  </to>
                </anchor>
              </controlPr>
            </control>
          </mc:Choice>
        </mc:AlternateContent>
        <mc:AlternateContent xmlns:mc="http://schemas.openxmlformats.org/markup-compatibility/2006">
          <mc:Choice Requires="x14">
            <control shapeId="13398" r:id="rId6" name="Check Box 86">
              <controlPr defaultSize="0" autoFill="0" autoLine="0" autoPict="0">
                <anchor moveWithCells="1">
                  <from>
                    <xdr:col>6</xdr:col>
                    <xdr:colOff>137160</xdr:colOff>
                    <xdr:row>67</xdr:row>
                    <xdr:rowOff>30480</xdr:rowOff>
                  </from>
                  <to>
                    <xdr:col>7</xdr:col>
                    <xdr:colOff>22860</xdr:colOff>
                    <xdr:row>67</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J3" sqref="J3:Q3"/>
    </sheetView>
  </sheetViews>
  <sheetFormatPr defaultRowHeight="13.2"/>
  <cols>
    <col min="2" max="2" width="19.109375" customWidth="1"/>
    <col min="3" max="3" width="13.88671875" customWidth="1"/>
    <col min="4" max="4" width="15.44140625" customWidth="1"/>
    <col min="5" max="5" width="23.44140625" customWidth="1"/>
    <col min="6" max="6" width="9.44140625" customWidth="1"/>
    <col min="7" max="7" width="40.6640625" customWidth="1"/>
    <col min="8" max="8" width="21.109375" customWidth="1"/>
    <col min="9" max="9" width="30.88671875" customWidth="1"/>
  </cols>
  <sheetData>
    <row r="1" spans="2:17" ht="41.4">
      <c r="B1" s="51" t="s">
        <v>119</v>
      </c>
      <c r="K1" s="52"/>
      <c r="L1" s="52"/>
      <c r="M1" s="52"/>
    </row>
    <row r="3" spans="2:17" ht="45" customHeight="1">
      <c r="B3" s="393" t="s">
        <v>39</v>
      </c>
      <c r="C3" s="21" t="s">
        <v>28</v>
      </c>
      <c r="D3" s="21" t="s">
        <v>6</v>
      </c>
      <c r="E3" s="21" t="s">
        <v>25</v>
      </c>
      <c r="F3" s="21" t="s">
        <v>5</v>
      </c>
      <c r="G3" s="87" t="s">
        <v>115</v>
      </c>
      <c r="H3" s="78"/>
      <c r="J3" s="396" t="s">
        <v>151</v>
      </c>
      <c r="K3" s="396"/>
      <c r="L3" s="396"/>
      <c r="M3" s="396"/>
      <c r="N3" s="396"/>
      <c r="O3" s="396"/>
      <c r="P3" s="396"/>
      <c r="Q3" s="396"/>
    </row>
    <row r="4" spans="2:17" ht="45" customHeight="1">
      <c r="B4" s="394"/>
      <c r="C4" s="17" t="s">
        <v>68</v>
      </c>
      <c r="D4" s="22"/>
      <c r="E4" s="20"/>
      <c r="F4" s="20"/>
      <c r="G4" s="23"/>
      <c r="H4" s="54"/>
    </row>
    <row r="5" spans="2:17" ht="45" customHeight="1">
      <c r="B5" s="394"/>
      <c r="C5" s="17" t="s">
        <v>68</v>
      </c>
      <c r="D5" s="19"/>
      <c r="E5" s="19"/>
      <c r="F5" s="19"/>
      <c r="G5" s="24"/>
      <c r="H5" s="54"/>
    </row>
    <row r="6" spans="2:17" ht="45" customHeight="1">
      <c r="B6" s="394"/>
      <c r="C6" s="17" t="s">
        <v>68</v>
      </c>
      <c r="D6" s="19"/>
      <c r="E6" s="19"/>
      <c r="F6" s="19"/>
      <c r="G6" s="24"/>
      <c r="H6" s="54"/>
    </row>
    <row r="7" spans="2:17" ht="45" customHeight="1">
      <c r="B7" s="394"/>
      <c r="C7" s="17" t="s">
        <v>68</v>
      </c>
      <c r="D7" s="19"/>
      <c r="E7" s="19"/>
      <c r="F7" s="19"/>
      <c r="G7" s="24"/>
      <c r="H7" s="54"/>
    </row>
    <row r="8" spans="2:17" ht="45" customHeight="1">
      <c r="B8" s="394"/>
      <c r="C8" s="17" t="s">
        <v>68</v>
      </c>
      <c r="D8" s="19"/>
      <c r="E8" s="19"/>
      <c r="F8" s="19"/>
      <c r="G8" s="24"/>
      <c r="H8" s="54"/>
    </row>
    <row r="9" spans="2:17" ht="45" customHeight="1">
      <c r="B9" s="395"/>
      <c r="C9" s="25" t="s">
        <v>68</v>
      </c>
      <c r="D9" s="18"/>
      <c r="E9" s="18"/>
      <c r="F9" s="18"/>
      <c r="G9" s="26"/>
      <c r="H9" s="54"/>
    </row>
    <row r="10" spans="2:17" ht="21.9" customHeight="1">
      <c r="B10" s="30" t="s">
        <v>116</v>
      </c>
    </row>
    <row r="11" spans="2:17" ht="21.9" customHeight="1"/>
    <row r="12" spans="2:17" ht="45" customHeight="1">
      <c r="B12" s="393" t="s">
        <v>117</v>
      </c>
      <c r="C12" s="21" t="s">
        <v>28</v>
      </c>
      <c r="D12" s="21" t="s">
        <v>6</v>
      </c>
      <c r="E12" s="21" t="s">
        <v>25</v>
      </c>
      <c r="F12" s="21" t="s">
        <v>5</v>
      </c>
      <c r="G12" s="21" t="s">
        <v>115</v>
      </c>
      <c r="H12" s="21" t="s">
        <v>157</v>
      </c>
      <c r="I12" s="31" t="s">
        <v>41</v>
      </c>
      <c r="J12" s="397" t="s">
        <v>151</v>
      </c>
      <c r="K12" s="398"/>
      <c r="L12" s="398"/>
      <c r="M12" s="398"/>
      <c r="N12" s="398"/>
      <c r="O12" s="398"/>
      <c r="P12" s="398"/>
      <c r="Q12" s="398"/>
    </row>
    <row r="13" spans="2:17" ht="45" customHeight="1">
      <c r="B13" s="394"/>
      <c r="C13" s="17" t="s">
        <v>68</v>
      </c>
      <c r="D13" s="22"/>
      <c r="E13" s="20"/>
      <c r="F13" s="20"/>
      <c r="G13" s="23"/>
      <c r="H13" s="55" t="s">
        <v>155</v>
      </c>
      <c r="I13" s="27" t="s">
        <v>42</v>
      </c>
    </row>
    <row r="14" spans="2:17" ht="45" customHeight="1">
      <c r="B14" s="394"/>
      <c r="C14" s="17" t="s">
        <v>68</v>
      </c>
      <c r="D14" s="19"/>
      <c r="E14" s="19"/>
      <c r="F14" s="19"/>
      <c r="G14" s="24"/>
      <c r="H14" s="24" t="s">
        <v>155</v>
      </c>
      <c r="I14" s="28" t="s">
        <v>42</v>
      </c>
    </row>
    <row r="15" spans="2:17" ht="45" customHeight="1">
      <c r="B15" s="394"/>
      <c r="C15" s="17" t="s">
        <v>68</v>
      </c>
      <c r="D15" s="19"/>
      <c r="E15" s="19"/>
      <c r="F15" s="19"/>
      <c r="G15" s="24"/>
      <c r="H15" s="24" t="s">
        <v>155</v>
      </c>
      <c r="I15" s="28" t="s">
        <v>42</v>
      </c>
    </row>
    <row r="16" spans="2:17" ht="45" customHeight="1">
      <c r="B16" s="394"/>
      <c r="C16" s="17" t="s">
        <v>68</v>
      </c>
      <c r="D16" s="19"/>
      <c r="E16" s="19"/>
      <c r="F16" s="19"/>
      <c r="G16" s="24"/>
      <c r="H16" s="24" t="s">
        <v>155</v>
      </c>
      <c r="I16" s="28" t="s">
        <v>42</v>
      </c>
    </row>
    <row r="17" spans="2:9" ht="45" customHeight="1">
      <c r="B17" s="394"/>
      <c r="C17" s="17" t="s">
        <v>68</v>
      </c>
      <c r="D17" s="19"/>
      <c r="E17" s="19"/>
      <c r="F17" s="19"/>
      <c r="G17" s="24"/>
      <c r="H17" s="24" t="s">
        <v>155</v>
      </c>
      <c r="I17" s="28" t="s">
        <v>42</v>
      </c>
    </row>
    <row r="18" spans="2:9" ht="45" customHeight="1">
      <c r="B18" s="395"/>
      <c r="C18" s="25" t="s">
        <v>68</v>
      </c>
      <c r="D18" s="18"/>
      <c r="E18" s="18"/>
      <c r="F18" s="18"/>
      <c r="G18" s="26"/>
      <c r="H18" s="26" t="s">
        <v>155</v>
      </c>
      <c r="I18" s="29" t="s">
        <v>42</v>
      </c>
    </row>
    <row r="19" spans="2:9" ht="21.9" customHeight="1">
      <c r="B19" s="30" t="s">
        <v>118</v>
      </c>
    </row>
    <row r="21" spans="2:9" ht="68.25" customHeight="1"/>
  </sheetData>
  <sheetProtection sheet="1" formatCells="0" formatColumns="0" formatRows="0"/>
  <mergeCells count="4">
    <mergeCell ref="B3:B9"/>
    <mergeCell ref="B12:B18"/>
    <mergeCell ref="J3:Q3"/>
    <mergeCell ref="J12:Q12"/>
  </mergeCells>
  <phoneticPr fontId="15"/>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1" workbookViewId="0">
      <selection activeCell="B14" sqref="B14:C14"/>
    </sheetView>
  </sheetViews>
  <sheetFormatPr defaultRowHeight="13.2"/>
  <cols>
    <col min="2" max="2" width="21.44140625" customWidth="1"/>
    <col min="3" max="6" width="15.6640625" customWidth="1"/>
    <col min="7" max="7" width="12.6640625" customWidth="1"/>
    <col min="8" max="8" width="10.77734375" customWidth="1"/>
  </cols>
  <sheetData>
    <row r="1" spans="2:8" ht="34.5" customHeight="1" thickBot="1">
      <c r="B1" s="9" t="s">
        <v>146</v>
      </c>
    </row>
    <row r="2" spans="2:8" ht="27" customHeight="1" thickTop="1">
      <c r="B2" s="411" t="s">
        <v>123</v>
      </c>
      <c r="C2" s="402" t="s">
        <v>140</v>
      </c>
      <c r="D2" s="403"/>
      <c r="E2" s="403"/>
      <c r="F2" s="403"/>
      <c r="G2" s="403"/>
      <c r="H2" s="404"/>
    </row>
    <row r="3" spans="2:8" ht="13.5" customHeight="1">
      <c r="B3" s="412"/>
      <c r="C3" s="405"/>
      <c r="D3" s="406"/>
      <c r="E3" s="406"/>
      <c r="F3" s="406"/>
      <c r="G3" s="406"/>
      <c r="H3" s="407"/>
    </row>
    <row r="4" spans="2:8" ht="13.5" customHeight="1">
      <c r="B4" s="412"/>
      <c r="C4" s="39"/>
      <c r="D4" s="40"/>
      <c r="E4" s="40"/>
      <c r="F4" s="40"/>
      <c r="G4" s="40"/>
      <c r="H4" s="41"/>
    </row>
    <row r="5" spans="2:8" ht="13.5" customHeight="1">
      <c r="B5" s="412"/>
      <c r="C5" s="39"/>
      <c r="D5" s="43" t="s">
        <v>127</v>
      </c>
      <c r="E5" s="43" t="s">
        <v>128</v>
      </c>
      <c r="F5" s="43" t="s">
        <v>139</v>
      </c>
      <c r="G5" s="40"/>
      <c r="H5" s="41"/>
    </row>
    <row r="6" spans="2:8" ht="13.5" customHeight="1">
      <c r="B6" s="412"/>
      <c r="C6" s="39"/>
      <c r="D6" s="43" t="s">
        <v>129</v>
      </c>
      <c r="E6" s="42" t="s">
        <v>133</v>
      </c>
      <c r="F6" s="42" t="s">
        <v>136</v>
      </c>
      <c r="G6" s="40"/>
      <c r="H6" s="41"/>
    </row>
    <row r="7" spans="2:8" ht="13.5" customHeight="1">
      <c r="B7" s="412"/>
      <c r="C7" s="39"/>
      <c r="D7" s="43" t="s">
        <v>130</v>
      </c>
      <c r="E7" s="42" t="s">
        <v>134</v>
      </c>
      <c r="F7" s="42" t="s">
        <v>137</v>
      </c>
      <c r="G7" s="40"/>
      <c r="H7" s="41"/>
    </row>
    <row r="8" spans="2:8" ht="13.5" customHeight="1">
      <c r="B8" s="412"/>
      <c r="C8" s="39"/>
      <c r="D8" s="43" t="s">
        <v>131</v>
      </c>
      <c r="E8" s="42" t="s">
        <v>135</v>
      </c>
      <c r="F8" s="42" t="s">
        <v>137</v>
      </c>
      <c r="G8" s="40"/>
      <c r="H8" s="41"/>
    </row>
    <row r="9" spans="2:8" ht="13.5" customHeight="1">
      <c r="B9" s="412"/>
      <c r="C9" s="39"/>
      <c r="D9" s="43" t="s">
        <v>132</v>
      </c>
      <c r="E9" s="42" t="s">
        <v>135</v>
      </c>
      <c r="F9" s="42" t="s">
        <v>138</v>
      </c>
      <c r="G9" s="40"/>
      <c r="H9" s="41"/>
    </row>
    <row r="10" spans="2:8" ht="15" customHeight="1">
      <c r="B10" s="413"/>
      <c r="C10" s="36"/>
      <c r="D10" s="37"/>
      <c r="E10" s="37"/>
      <c r="F10" s="37"/>
      <c r="G10" s="37"/>
      <c r="H10" s="38"/>
    </row>
    <row r="11" spans="2:8" ht="32.25" customHeight="1">
      <c r="B11" s="34" t="s">
        <v>124</v>
      </c>
      <c r="C11" s="399" t="s">
        <v>125</v>
      </c>
      <c r="D11" s="400"/>
      <c r="E11" s="400"/>
      <c r="F11" s="400"/>
      <c r="G11" s="400"/>
      <c r="H11" s="401"/>
    </row>
    <row r="12" spans="2:8" ht="172.5" customHeight="1" thickBot="1">
      <c r="B12" s="35" t="s">
        <v>49</v>
      </c>
      <c r="C12" s="408" t="s">
        <v>126</v>
      </c>
      <c r="D12" s="409"/>
      <c r="E12" s="409"/>
      <c r="F12" s="409"/>
      <c r="G12" s="409"/>
      <c r="H12" s="410"/>
    </row>
    <row r="13" spans="2:8" ht="13.8" thickTop="1"/>
    <row r="14" spans="2:8" ht="16.2">
      <c r="B14" s="414" t="s">
        <v>145</v>
      </c>
      <c r="C14" s="414"/>
    </row>
  </sheetData>
  <sheetProtection sheet="1" formatCells="0" formatColumns="0" formatRows="0"/>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M67" sqref="M67"/>
    </sheetView>
  </sheetViews>
  <sheetFormatPr defaultRowHeight="13.2"/>
  <cols>
    <col min="1" max="1" width="2.88671875" customWidth="1"/>
    <col min="3" max="3" width="39" customWidth="1"/>
  </cols>
  <sheetData>
    <row r="1" spans="2:3" s="9" customFormat="1" ht="49.5" customHeight="1">
      <c r="B1" s="415" t="s">
        <v>112</v>
      </c>
      <c r="C1" s="415"/>
    </row>
    <row r="2" spans="2:3">
      <c r="B2" s="10">
        <v>1</v>
      </c>
      <c r="C2" s="10" t="s">
        <v>76</v>
      </c>
    </row>
    <row r="3" spans="2:3">
      <c r="B3" s="10">
        <v>2</v>
      </c>
      <c r="C3" s="10" t="s">
        <v>77</v>
      </c>
    </row>
    <row r="4" spans="2:3">
      <c r="B4" s="10">
        <v>3</v>
      </c>
      <c r="C4" s="10" t="s">
        <v>78</v>
      </c>
    </row>
    <row r="5" spans="2:3">
      <c r="B5" s="10">
        <v>4</v>
      </c>
      <c r="C5" s="10" t="s">
        <v>79</v>
      </c>
    </row>
    <row r="6" spans="2:3">
      <c r="B6" s="10">
        <v>5</v>
      </c>
      <c r="C6" s="10" t="s">
        <v>80</v>
      </c>
    </row>
    <row r="7" spans="2:3">
      <c r="B7" s="10">
        <v>6</v>
      </c>
      <c r="C7" s="10" t="s">
        <v>81</v>
      </c>
    </row>
    <row r="8" spans="2:3">
      <c r="B8" s="10">
        <v>7</v>
      </c>
      <c r="C8" s="10" t="s">
        <v>82</v>
      </c>
    </row>
    <row r="9" spans="2:3">
      <c r="B9" s="10">
        <v>8</v>
      </c>
      <c r="C9" s="10" t="s">
        <v>83</v>
      </c>
    </row>
    <row r="10" spans="2:3">
      <c r="B10" s="10">
        <v>9</v>
      </c>
      <c r="C10" s="10" t="s">
        <v>84</v>
      </c>
    </row>
    <row r="11" spans="2:3">
      <c r="B11" s="10">
        <v>10</v>
      </c>
      <c r="C11" s="10" t="s">
        <v>85</v>
      </c>
    </row>
    <row r="12" spans="2:3">
      <c r="B12" s="11">
        <v>11</v>
      </c>
      <c r="C12" s="10" t="s">
        <v>86</v>
      </c>
    </row>
    <row r="13" spans="2:3">
      <c r="B13" s="11">
        <v>12</v>
      </c>
      <c r="C13" s="10" t="s">
        <v>87</v>
      </c>
    </row>
    <row r="14" spans="2:3">
      <c r="B14" s="11">
        <v>13</v>
      </c>
      <c r="C14" s="10" t="s">
        <v>88</v>
      </c>
    </row>
    <row r="15" spans="2:3">
      <c r="B15" s="11">
        <v>14</v>
      </c>
      <c r="C15" s="10" t="s">
        <v>89</v>
      </c>
    </row>
    <row r="16" spans="2:3">
      <c r="B16" s="11">
        <v>15</v>
      </c>
      <c r="C16" s="10" t="s">
        <v>90</v>
      </c>
    </row>
    <row r="17" spans="2:3">
      <c r="B17" s="11">
        <v>16</v>
      </c>
      <c r="C17" s="10" t="s">
        <v>91</v>
      </c>
    </row>
    <row r="18" spans="2:3">
      <c r="B18" s="11">
        <v>17</v>
      </c>
      <c r="C18" s="10" t="s">
        <v>92</v>
      </c>
    </row>
    <row r="19" spans="2:3">
      <c r="B19" s="11">
        <v>18</v>
      </c>
      <c r="C19" s="10" t="s">
        <v>93</v>
      </c>
    </row>
    <row r="20" spans="2:3">
      <c r="B20" s="11">
        <v>19</v>
      </c>
      <c r="C20" s="10" t="s">
        <v>94</v>
      </c>
    </row>
    <row r="21" spans="2:3">
      <c r="B21" s="11">
        <v>20</v>
      </c>
      <c r="C21" s="10" t="s">
        <v>95</v>
      </c>
    </row>
    <row r="22" spans="2:3">
      <c r="B22" s="11">
        <v>21</v>
      </c>
      <c r="C22" s="10" t="s">
        <v>96</v>
      </c>
    </row>
    <row r="23" spans="2:3">
      <c r="B23" s="11">
        <v>22</v>
      </c>
      <c r="C23" s="10" t="s">
        <v>97</v>
      </c>
    </row>
    <row r="24" spans="2:3">
      <c r="B24" s="11">
        <v>23</v>
      </c>
      <c r="C24" s="10" t="s">
        <v>98</v>
      </c>
    </row>
    <row r="25" spans="2:3">
      <c r="B25" s="11">
        <v>24</v>
      </c>
      <c r="C25" s="10" t="s">
        <v>99</v>
      </c>
    </row>
    <row r="26" spans="2:3">
      <c r="B26" s="11">
        <v>25</v>
      </c>
      <c r="C26" s="10" t="s">
        <v>100</v>
      </c>
    </row>
    <row r="27" spans="2:3">
      <c r="B27" s="11">
        <v>26</v>
      </c>
      <c r="C27" s="10" t="s">
        <v>101</v>
      </c>
    </row>
    <row r="28" spans="2:3">
      <c r="B28" s="11">
        <v>27</v>
      </c>
      <c r="C28" s="10" t="s">
        <v>102</v>
      </c>
    </row>
    <row r="29" spans="2:3">
      <c r="B29" s="11">
        <v>28</v>
      </c>
      <c r="C29" s="10" t="s">
        <v>103</v>
      </c>
    </row>
    <row r="30" spans="2:3">
      <c r="B30" s="11">
        <v>29</v>
      </c>
      <c r="C30" s="10" t="s">
        <v>104</v>
      </c>
    </row>
    <row r="31" spans="2:3">
      <c r="B31" s="11">
        <v>30</v>
      </c>
      <c r="C31" s="10" t="s">
        <v>105</v>
      </c>
    </row>
    <row r="32" spans="2:3">
      <c r="B32" s="11">
        <v>31</v>
      </c>
      <c r="C32" s="10" t="s">
        <v>106</v>
      </c>
    </row>
    <row r="33" spans="2:3">
      <c r="B33" s="11">
        <v>32</v>
      </c>
      <c r="C33" s="10" t="s">
        <v>107</v>
      </c>
    </row>
    <row r="34" spans="2:3">
      <c r="B34" s="11">
        <v>33</v>
      </c>
      <c r="C34" s="10" t="s">
        <v>108</v>
      </c>
    </row>
    <row r="35" spans="2:3">
      <c r="B35" s="11">
        <v>34</v>
      </c>
      <c r="C35" s="10" t="s">
        <v>109</v>
      </c>
    </row>
    <row r="36" spans="2:3">
      <c r="B36" s="11">
        <v>35</v>
      </c>
      <c r="C36" s="10" t="s">
        <v>13</v>
      </c>
    </row>
    <row r="38" spans="2:3">
      <c r="C38" s="86" t="s">
        <v>145</v>
      </c>
    </row>
  </sheetData>
  <sheetProtection sheet="1" formatCells="0" formatColumns="0" formatRows="0"/>
  <mergeCells count="1">
    <mergeCell ref="B1:C1"/>
  </mergeCells>
  <phoneticPr fontId="15"/>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W5"/>
  <sheetViews>
    <sheetView topLeftCell="CC1" workbookViewId="0">
      <selection activeCell="CI19" sqref="CI19"/>
    </sheetView>
  </sheetViews>
  <sheetFormatPr defaultRowHeight="13.2"/>
  <cols>
    <col min="1" max="1" width="7.21875" bestFit="1" customWidth="1"/>
    <col min="2" max="2" width="9.44140625" bestFit="1" customWidth="1"/>
    <col min="7" max="8" width="9.44140625" bestFit="1" customWidth="1"/>
    <col min="27" max="27" width="10.44140625" customWidth="1"/>
    <col min="28" max="28" width="10.44140625" bestFit="1" customWidth="1"/>
    <col min="29" max="30" width="10.44140625" customWidth="1"/>
    <col min="31" max="31" width="10.77734375" customWidth="1"/>
  </cols>
  <sheetData>
    <row r="1" spans="1:101">
      <c r="A1" t="s">
        <v>214</v>
      </c>
      <c r="B1" t="s">
        <v>207</v>
      </c>
      <c r="C1" t="s">
        <v>208</v>
      </c>
      <c r="D1" s="80" t="s">
        <v>280</v>
      </c>
      <c r="E1" t="s">
        <v>209</v>
      </c>
      <c r="F1" s="80" t="s">
        <v>281</v>
      </c>
      <c r="G1" t="s">
        <v>210</v>
      </c>
      <c r="H1" t="s">
        <v>211</v>
      </c>
      <c r="I1" t="s">
        <v>212</v>
      </c>
      <c r="J1" t="s">
        <v>213</v>
      </c>
      <c r="K1" t="s">
        <v>215</v>
      </c>
      <c r="L1" t="s">
        <v>216</v>
      </c>
      <c r="M1" t="s">
        <v>217</v>
      </c>
      <c r="N1" t="s">
        <v>218</v>
      </c>
      <c r="O1" s="80" t="s">
        <v>282</v>
      </c>
      <c r="P1" t="s">
        <v>219</v>
      </c>
      <c r="Q1" t="s">
        <v>220</v>
      </c>
      <c r="R1" t="s">
        <v>221</v>
      </c>
      <c r="S1" t="s">
        <v>222</v>
      </c>
      <c r="T1" s="80" t="s">
        <v>283</v>
      </c>
      <c r="U1" t="s">
        <v>223</v>
      </c>
      <c r="V1" t="s">
        <v>224</v>
      </c>
      <c r="W1" t="s">
        <v>225</v>
      </c>
      <c r="X1" t="s">
        <v>226</v>
      </c>
      <c r="Y1" s="80" t="s">
        <v>284</v>
      </c>
      <c r="Z1" t="s">
        <v>227</v>
      </c>
      <c r="AA1" t="s">
        <v>228</v>
      </c>
      <c r="AB1" t="s">
        <v>229</v>
      </c>
      <c r="AC1" t="s">
        <v>230</v>
      </c>
      <c r="AD1" s="80" t="s">
        <v>285</v>
      </c>
      <c r="AE1" t="s">
        <v>231</v>
      </c>
      <c r="AF1" t="s">
        <v>232</v>
      </c>
      <c r="AG1" t="s">
        <v>233</v>
      </c>
      <c r="AH1" t="s">
        <v>234</v>
      </c>
      <c r="AI1" s="80" t="s">
        <v>286</v>
      </c>
      <c r="AJ1" t="s">
        <v>235</v>
      </c>
      <c r="AK1" t="s">
        <v>236</v>
      </c>
      <c r="AL1" t="s">
        <v>237</v>
      </c>
      <c r="AM1" t="s">
        <v>238</v>
      </c>
      <c r="AN1" s="80" t="s">
        <v>287</v>
      </c>
      <c r="AO1" t="s">
        <v>239</v>
      </c>
      <c r="AP1" t="s">
        <v>242</v>
      </c>
      <c r="AQ1" t="s">
        <v>240</v>
      </c>
      <c r="AR1" t="s">
        <v>241</v>
      </c>
      <c r="AS1" s="80" t="s">
        <v>288</v>
      </c>
      <c r="AT1" t="s">
        <v>243</v>
      </c>
      <c r="AU1" t="s">
        <v>244</v>
      </c>
      <c r="AV1" t="s">
        <v>245</v>
      </c>
      <c r="AW1" t="s">
        <v>246</v>
      </c>
      <c r="AX1" t="s">
        <v>247</v>
      </c>
      <c r="AY1" t="s">
        <v>248</v>
      </c>
      <c r="AZ1" s="80" t="s">
        <v>289</v>
      </c>
      <c r="BA1" t="s">
        <v>249</v>
      </c>
      <c r="BB1" t="s">
        <v>250</v>
      </c>
      <c r="BC1" t="s">
        <v>251</v>
      </c>
      <c r="BD1" t="s">
        <v>252</v>
      </c>
      <c r="BE1" t="s">
        <v>253</v>
      </c>
      <c r="BF1" t="s">
        <v>254</v>
      </c>
      <c r="BG1" s="80" t="s">
        <v>290</v>
      </c>
      <c r="BH1" t="s">
        <v>255</v>
      </c>
      <c r="BI1" t="s">
        <v>256</v>
      </c>
      <c r="BJ1" t="s">
        <v>257</v>
      </c>
      <c r="BK1" t="s">
        <v>258</v>
      </c>
      <c r="BL1" t="s">
        <v>259</v>
      </c>
      <c r="BM1" t="s">
        <v>260</v>
      </c>
      <c r="BN1" s="80" t="s">
        <v>291</v>
      </c>
      <c r="BO1" t="s">
        <v>261</v>
      </c>
      <c r="BP1" t="s">
        <v>262</v>
      </c>
      <c r="BQ1" t="s">
        <v>263</v>
      </c>
      <c r="BR1" t="s">
        <v>264</v>
      </c>
      <c r="BS1" t="s">
        <v>265</v>
      </c>
      <c r="BT1" t="s">
        <v>266</v>
      </c>
      <c r="BU1" s="80" t="s">
        <v>292</v>
      </c>
      <c r="BV1" t="s">
        <v>267</v>
      </c>
      <c r="BW1" t="s">
        <v>268</v>
      </c>
      <c r="BX1" t="s">
        <v>269</v>
      </c>
      <c r="BY1" t="s">
        <v>270</v>
      </c>
      <c r="BZ1" t="s">
        <v>271</v>
      </c>
      <c r="CA1" t="s">
        <v>272</v>
      </c>
      <c r="CB1" s="80" t="s">
        <v>293</v>
      </c>
      <c r="CC1" t="s">
        <v>273</v>
      </c>
      <c r="CD1" t="s">
        <v>274</v>
      </c>
      <c r="CE1" t="s">
        <v>275</v>
      </c>
      <c r="CF1" t="s">
        <v>276</v>
      </c>
      <c r="CG1" t="s">
        <v>322</v>
      </c>
      <c r="CH1" t="s">
        <v>277</v>
      </c>
      <c r="CI1" t="s">
        <v>278</v>
      </c>
      <c r="CJ1" t="s">
        <v>279</v>
      </c>
      <c r="CK1" t="s">
        <v>294</v>
      </c>
      <c r="CL1" t="s">
        <v>295</v>
      </c>
      <c r="CM1" t="s">
        <v>296</v>
      </c>
      <c r="CN1" t="s">
        <v>297</v>
      </c>
      <c r="CO1" t="s">
        <v>305</v>
      </c>
      <c r="CP1" t="s">
        <v>346</v>
      </c>
      <c r="CQ1" t="s">
        <v>345</v>
      </c>
      <c r="CR1" s="83" t="s">
        <v>304</v>
      </c>
      <c r="CS1" t="s">
        <v>306</v>
      </c>
      <c r="CT1" t="s">
        <v>314</v>
      </c>
      <c r="CU1" t="s">
        <v>315</v>
      </c>
      <c r="CV1" t="s">
        <v>316</v>
      </c>
      <c r="CW1" t="s">
        <v>350</v>
      </c>
    </row>
    <row r="2" spans="1:101">
      <c r="A2">
        <f>【様式】共同研究申込書!P6</f>
        <v>0</v>
      </c>
      <c r="B2" t="str">
        <f>【様式】共同研究申込書!G13</f>
        <v>〇〇の研究</v>
      </c>
      <c r="C2" t="str">
        <f>【様式】共同研究申込書!G15</f>
        <v>××するため</v>
      </c>
      <c r="D2" s="80">
        <f>LEN(C2)</f>
        <v>6</v>
      </c>
      <c r="E2" t="str">
        <f>【様式】共同研究申込書!G17</f>
        <v>△△を行う</v>
      </c>
      <c r="F2" s="80">
        <f>LEN(E2)</f>
        <v>5</v>
      </c>
      <c r="G2" s="79">
        <f>【様式】共同研究申込書!G19</f>
        <v>0</v>
      </c>
      <c r="H2" s="79">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80">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80">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80">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80">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80">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80">
        <f>LEN(AM2)</f>
        <v>0</v>
      </c>
      <c r="AO2" t="str">
        <f>AT2&amp;【様式】共同研究申込書!$I31&amp;AU2</f>
        <v/>
      </c>
      <c r="AP2">
        <f>【様式】共同研究申込書!$L31</f>
        <v>0</v>
      </c>
      <c r="AQ2">
        <f>【様式】共同研究申込書!$O31</f>
        <v>0</v>
      </c>
      <c r="AR2">
        <f>【様式】共同研究申込書!$Q31</f>
        <v>0</v>
      </c>
      <c r="AS2" s="80">
        <f>LEN(AR2)</f>
        <v>1</v>
      </c>
      <c r="AT2" s="77"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80">
        <f>LEN(AY2)</f>
        <v>0</v>
      </c>
      <c r="BA2" s="77"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80">
        <f>LEN(BF2)</f>
        <v>0</v>
      </c>
      <c r="BH2" s="77"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80">
        <f>LEN(BM2)</f>
        <v>0</v>
      </c>
      <c r="BO2" s="77"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80">
        <f>LEN(BT2)</f>
        <v>0</v>
      </c>
      <c r="BV2" s="77"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80">
        <f>LEN(CA2)</f>
        <v>0</v>
      </c>
      <c r="CC2" s="77"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O2" s="84"/>
      <c r="CP2" s="84" t="str">
        <f>IF(AND(CN2,【様式】共同研究申込書!S62&lt;&gt;""),1,"")</f>
        <v/>
      </c>
      <c r="CQ2" s="84"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c r="CW2" t="str">
        <f>IF(【様式】共同研究申込書!$O$71="電子契約（クラウドサイン：弁護士ドットコム株式会社）","","印")</f>
        <v>印</v>
      </c>
    </row>
    <row r="5" spans="1:101">
      <c r="A5" t="s">
        <v>204</v>
      </c>
      <c r="B5">
        <v>20231218</v>
      </c>
    </row>
  </sheetData>
  <sheetProtection sheet="1" formatCells="0" formatColumns="0" formatRows="0"/>
  <phoneticPr fontId="1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I2"/>
  <sheetViews>
    <sheetView topLeftCell="AD1" workbookViewId="0">
      <selection activeCell="AM2" sqref="AM2"/>
    </sheetView>
  </sheetViews>
  <sheetFormatPr defaultRowHeight="13.2"/>
  <sheetData>
    <row r="1" spans="1:61" s="75" customFormat="1" ht="40.5" customHeight="1">
      <c r="A1" s="58" t="s">
        <v>158</v>
      </c>
      <c r="B1" s="59" t="s">
        <v>159</v>
      </c>
      <c r="C1" s="60" t="s">
        <v>160</v>
      </c>
      <c r="D1" s="60" t="s">
        <v>161</v>
      </c>
      <c r="E1" s="61" t="s">
        <v>162</v>
      </c>
      <c r="F1" s="58" t="s">
        <v>163</v>
      </c>
      <c r="G1" s="58" t="s">
        <v>164</v>
      </c>
      <c r="H1" s="62" t="s">
        <v>165</v>
      </c>
      <c r="I1" s="62" t="s">
        <v>166</v>
      </c>
      <c r="J1" s="62" t="s">
        <v>167</v>
      </c>
      <c r="K1" s="62" t="s">
        <v>168</v>
      </c>
      <c r="L1" s="62" t="s">
        <v>169</v>
      </c>
      <c r="M1" s="62" t="s">
        <v>170</v>
      </c>
      <c r="N1" s="62" t="s">
        <v>171</v>
      </c>
      <c r="O1" s="62" t="s">
        <v>172</v>
      </c>
      <c r="P1" s="62" t="s">
        <v>173</v>
      </c>
      <c r="Q1" s="63" t="s">
        <v>7</v>
      </c>
      <c r="R1" s="63" t="s">
        <v>323</v>
      </c>
      <c r="S1" s="63" t="s">
        <v>174</v>
      </c>
      <c r="T1" s="63" t="s">
        <v>175</v>
      </c>
      <c r="U1" s="64" t="s">
        <v>176</v>
      </c>
      <c r="V1" s="62" t="s">
        <v>177</v>
      </c>
      <c r="W1" s="65" t="s">
        <v>30</v>
      </c>
      <c r="X1" s="66" t="s">
        <v>178</v>
      </c>
      <c r="Y1" s="66" t="s">
        <v>179</v>
      </c>
      <c r="Z1" s="66" t="s">
        <v>180</v>
      </c>
      <c r="AA1" s="67" t="s">
        <v>181</v>
      </c>
      <c r="AB1" s="67" t="s">
        <v>182</v>
      </c>
      <c r="AC1" s="67" t="s">
        <v>183</v>
      </c>
      <c r="AD1" s="67" t="s">
        <v>184</v>
      </c>
      <c r="AE1" s="67" t="s">
        <v>185</v>
      </c>
      <c r="AF1" s="67" t="s">
        <v>51</v>
      </c>
      <c r="AG1" s="68" t="s">
        <v>186</v>
      </c>
      <c r="AH1" s="69" t="s">
        <v>45</v>
      </c>
      <c r="AI1" s="69" t="s">
        <v>187</v>
      </c>
      <c r="AJ1" s="58" t="s">
        <v>188</v>
      </c>
      <c r="AK1" s="58" t="s">
        <v>49</v>
      </c>
      <c r="AL1" s="58" t="s">
        <v>189</v>
      </c>
      <c r="AM1" s="58" t="s">
        <v>190</v>
      </c>
      <c r="AN1" s="58" t="s">
        <v>191</v>
      </c>
      <c r="AO1" s="81" t="s">
        <v>298</v>
      </c>
      <c r="AP1" s="81" t="s">
        <v>299</v>
      </c>
      <c r="AQ1" s="81" t="s">
        <v>300</v>
      </c>
      <c r="AR1" s="81" t="s">
        <v>301</v>
      </c>
      <c r="AS1" s="81" t="s">
        <v>302</v>
      </c>
      <c r="AT1" s="81" t="s">
        <v>303</v>
      </c>
      <c r="AU1" s="70" t="s">
        <v>192</v>
      </c>
      <c r="AV1" s="70" t="s">
        <v>324</v>
      </c>
      <c r="AW1" s="70" t="s">
        <v>193</v>
      </c>
      <c r="AX1" s="70" t="s">
        <v>194</v>
      </c>
      <c r="AY1" s="70" t="s">
        <v>195</v>
      </c>
      <c r="AZ1" s="71" t="s">
        <v>196</v>
      </c>
      <c r="BA1" s="72" t="s">
        <v>197</v>
      </c>
      <c r="BB1" s="68" t="s">
        <v>198</v>
      </c>
      <c r="BC1" s="73" t="s">
        <v>199</v>
      </c>
      <c r="BD1" s="74" t="s">
        <v>200</v>
      </c>
      <c r="BE1" s="74" t="s">
        <v>201</v>
      </c>
      <c r="BF1" s="68" t="s">
        <v>202</v>
      </c>
      <c r="BG1" s="74" t="s">
        <v>203</v>
      </c>
      <c r="BH1" s="100" t="s">
        <v>355</v>
      </c>
      <c r="BI1" s="101" t="s">
        <v>360</v>
      </c>
    </row>
    <row r="2" spans="1:61">
      <c r="A2" s="76"/>
      <c r="B2" s="76"/>
      <c r="C2" s="76"/>
      <c r="D2" s="76"/>
      <c r="E2" t="s">
        <v>206</v>
      </c>
      <c r="F2" t="s">
        <v>205</v>
      </c>
      <c r="G2">
        <v>0</v>
      </c>
      <c r="H2" s="76"/>
      <c r="I2" t="str">
        <f>IF(【様式】共同研究申込書!M56="簡略版を希望する（条件を確認しました）",4,IF(【様式】共同研究申込書!J45=0,"2or3?",1))</f>
        <v>2or3?</v>
      </c>
      <c r="J2" s="76"/>
      <c r="L2" s="76"/>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9">
        <f>【様式】共同研究申込書!T2</f>
        <v>0</v>
      </c>
      <c r="X2" s="79">
        <f>【様式】共同研究申込書!G78</f>
        <v>0</v>
      </c>
      <c r="Y2" s="79">
        <f>【様式】共同研究申込書!G19</f>
        <v>0</v>
      </c>
      <c r="Z2" s="79">
        <f>【様式】共同研究申込書!M19</f>
        <v>0</v>
      </c>
      <c r="AA2" s="76"/>
      <c r="AB2" s="76"/>
      <c r="AC2" s="76"/>
      <c r="AD2" s="76"/>
      <c r="AE2" s="76"/>
      <c r="AF2" s="76"/>
      <c r="AG2" s="76"/>
      <c r="AH2" s="77" t="str">
        <f>IF(COUNTIF(【様式】共同研究申込書!P5,"*大阪*"),"府内","")</f>
        <v/>
      </c>
      <c r="AI2" s="77"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82" t="str">
        <f>【様式】共同研究申込書!$I46</f>
        <v>〒</v>
      </c>
      <c r="AP2" s="82">
        <f>【様式】共同研究申込書!$M46</f>
        <v>0</v>
      </c>
      <c r="AQ2" s="82">
        <f>【様式】共同研究申込書!$I47</f>
        <v>0</v>
      </c>
      <c r="AR2" s="82">
        <f>【様式】共同研究申込書!$Q47</f>
        <v>0</v>
      </c>
      <c r="AS2" s="82">
        <f>【様式】共同研究申込書!$I48</f>
        <v>0</v>
      </c>
      <c r="AT2" s="82">
        <f>【様式】共同研究申込書!Q48</f>
        <v>0</v>
      </c>
      <c r="AU2" s="88"/>
      <c r="AV2" s="88"/>
      <c r="AW2" s="88"/>
      <c r="AX2" s="88"/>
      <c r="AY2" s="89"/>
      <c r="AZ2" s="90"/>
      <c r="BA2" s="90"/>
      <c r="BB2" s="91"/>
      <c r="BC2" s="92"/>
      <c r="BD2" s="93"/>
      <c r="BE2" s="94"/>
      <c r="BF2" s="94"/>
      <c r="BG2" s="95"/>
      <c r="BH2" s="10" t="str">
        <f>IF(【様式】共同研究申込書!O71="電子契約（クラウドサイン：弁護士ドットコム株式会社）",1,"")</f>
        <v/>
      </c>
      <c r="BI2">
        <f>IF(COUNTIF(【様式】共同研究申込書!I81,"1*"),1,IF(COUNTIF(【様式】共同研究申込書!I81,"2*"),2,""))</f>
        <v>1</v>
      </c>
    </row>
  </sheetData>
  <sheetProtection sheet="1" formatCells="0" formatColumns="0" formatRows="0"/>
  <phoneticPr fontId="15"/>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【様式】共同研究申込書</vt:lpstr>
      <vt:lpstr>【様式】別紙（研究担当者が７名以上の場合）</vt:lpstr>
      <vt:lpstr>企業等区分の定義について</vt:lpstr>
      <vt:lpstr>業種番号一覧</vt:lpstr>
      <vt:lpstr>大阪大学使用欄1</vt:lpstr>
      <vt:lpstr>大阪大学使用欄2</vt:lpstr>
      <vt:lpstr>【様式】共同研究申込書!Print_Area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2023-12-18T06:06:16Z</dcterms:modified>
</cp:coreProperties>
</file>