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9130973D-9D75-4B88-8FA1-F4BF5E61DE8B}" xr6:coauthVersionLast="47" xr6:coauthVersionMax="47" xr10:uidLastSave="{00000000-0000-0000-0000-000000000000}"/>
  <workbookProtection lockStructure="1"/>
  <bookViews>
    <workbookView xWindow="-108" yWindow="-108" windowWidth="23256" windowHeight="12576" activeTab="1" xr2:uid="{19567621-4724-45E8-8C4C-CE4E8C3547A5}"/>
  </bookViews>
  <sheets>
    <sheet name="Ｑ＆Ａ" sheetId="25" r:id="rId1"/>
    <sheet name="【様式】受託研究申込書" sheetId="18" r:id="rId2"/>
    <sheet name="【様式】別紙（研究担当者が７名以上の場合）" sheetId="20" r:id="rId3"/>
    <sheet name="企業等区分の定義について" sheetId="22" r:id="rId4"/>
    <sheet name="業種番号一覧" sheetId="15" r:id="rId5"/>
    <sheet name="大阪大学使用欄1" sheetId="23" r:id="rId6"/>
    <sheet name="大阪大学使用欄2" sheetId="24" r:id="rId7"/>
  </sheets>
  <definedNames>
    <definedName name="_xlnm._FilterDatabase" localSheetId="1" hidden="1">【様式】受託研究申込書!$C$32:$X$41</definedName>
    <definedName name="_xlnm.Print_Area" localSheetId="1">【様式】受託研究申込書!$B$2:$X$75</definedName>
    <definedName name="_xlnm.Print_Area" localSheetId="2">'【様式】別紙（研究担当者が７名以上の場合）'!$A$1:$H$11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I2" i="24" l="1"/>
  <c r="R2" i="24"/>
  <c r="CI2" i="23"/>
  <c r="J38" i="18"/>
  <c r="CW2" i="23"/>
  <c r="BH2" i="24"/>
  <c r="Z5" i="18" l="1"/>
  <c r="J2" i="23"/>
  <c r="I2" i="23"/>
  <c r="K2" i="23"/>
  <c r="AN2" i="23"/>
  <c r="AI2" i="23"/>
  <c r="AD2" i="23"/>
  <c r="Y2" i="23"/>
  <c r="T2" i="23"/>
  <c r="O2" i="23"/>
  <c r="G2" i="23"/>
  <c r="O2" i="24"/>
  <c r="CO2" i="23" l="1"/>
  <c r="CN2" i="23"/>
  <c r="CM2" i="23"/>
  <c r="T2" i="24" l="1"/>
  <c r="CH2" i="23"/>
  <c r="AT2" i="24"/>
  <c r="CV2" i="23"/>
  <c r="AS2" i="24" l="1"/>
  <c r="AR2" i="24"/>
  <c r="AQ2" i="24"/>
  <c r="AP2" i="24"/>
  <c r="AO2" i="24"/>
  <c r="CP2" i="23" l="1"/>
  <c r="CR2" i="23" s="1"/>
  <c r="CS2" i="23" s="1"/>
  <c r="CG2" i="23" l="1"/>
  <c r="CD2" i="23"/>
  <c r="BW2" i="23"/>
  <c r="BP2" i="23"/>
  <c r="BI2" i="23"/>
  <c r="BB2" i="23"/>
  <c r="AL2" i="23"/>
  <c r="AU2" i="23"/>
  <c r="AP2" i="23"/>
  <c r="AM2" i="23"/>
  <c r="AK2" i="23"/>
  <c r="AH2" i="23"/>
  <c r="AG2" i="23"/>
  <c r="AF2" i="23"/>
  <c r="AC2" i="23"/>
  <c r="AB2" i="23"/>
  <c r="AA2" i="23"/>
  <c r="X2" i="23"/>
  <c r="W2" i="23"/>
  <c r="R2" i="23"/>
  <c r="Q2" i="23"/>
  <c r="V2" i="23"/>
  <c r="S2" i="23"/>
  <c r="N2" i="23"/>
  <c r="M2" i="23"/>
  <c r="H2" i="23"/>
  <c r="E2" i="23"/>
  <c r="F2" i="23" s="1"/>
  <c r="C2" i="23"/>
  <c r="D2" i="23" s="1"/>
  <c r="B2" i="23"/>
  <c r="A2" i="23"/>
  <c r="AM2" i="24"/>
  <c r="AL2" i="24"/>
  <c r="AK2" i="24"/>
  <c r="AJ2" i="24"/>
  <c r="AI2" i="24"/>
  <c r="AH2" i="24"/>
  <c r="Z2" i="24"/>
  <c r="Y2" i="24"/>
  <c r="X2" i="24"/>
  <c r="W2" i="24"/>
  <c r="Q2" i="24"/>
  <c r="P2" i="24"/>
  <c r="N2" i="24"/>
  <c r="M2" i="24"/>
  <c r="U2" i="24" l="1"/>
  <c r="Z3" i="18"/>
  <c r="S62" i="18"/>
  <c r="S53" i="18"/>
  <c r="AN2" i="24" s="1"/>
  <c r="Z4" i="18"/>
  <c r="Z2" i="18"/>
  <c r="CX2" i="23" l="1"/>
  <c r="CL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227AC2BB-7592-4CA1-AE4A-9B7E2A347B36}">
      <text>
        <r>
          <rPr>
            <sz val="9"/>
            <color indexed="81"/>
            <rFont val="MS P ゴシック"/>
            <family val="3"/>
            <charset val="128"/>
          </rPr>
          <t>yyyy/mm/dd方式で入力してください。</t>
        </r>
      </text>
    </comment>
    <comment ref="M5" authorId="0" shapeId="0" xr:uid="{3285E3F8-8A0F-498E-AB03-2BE24B368995}">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96373DBF-6675-4060-9EE4-08C7C201F67B}">
      <text>
        <r>
          <rPr>
            <sz val="9"/>
            <color indexed="81"/>
            <rFont val="MS P ゴシック"/>
            <family val="3"/>
            <charset val="128"/>
          </rPr>
          <t>申込権限を有している方をご記入ください。（法人の代表者以外でも構いません）</t>
        </r>
      </text>
    </comment>
    <comment ref="C22" authorId="0" shapeId="0" xr:uid="{7C51E592-F77D-4E81-B067-061CC30B78F7}">
      <text>
        <r>
          <rPr>
            <sz val="9"/>
            <color indexed="81"/>
            <rFont val="MS P ゴシック"/>
            <family val="3"/>
            <charset val="128"/>
          </rPr>
          <t>関連機関はすべて記載ください。</t>
        </r>
      </text>
    </comment>
    <comment ref="G23" authorId="0" shapeId="0" xr:uid="{280A7D51-A6AD-475B-8967-6EBAD446B729}">
      <text>
        <r>
          <rPr>
            <sz val="9"/>
            <color indexed="81"/>
            <rFont val="MS P ゴシック"/>
            <family val="3"/>
            <charset val="128"/>
          </rPr>
          <t>研究協力者の場合は、区分を変更してください。</t>
        </r>
      </text>
    </comment>
    <comment ref="C31" authorId="0" shapeId="0" xr:uid="{CD2163D5-1665-4972-8873-BC65AD9A2982}">
      <text>
        <r>
          <rPr>
            <sz val="9"/>
            <color indexed="81"/>
            <rFont val="MS P ゴシック"/>
            <family val="3"/>
            <charset val="128"/>
          </rPr>
          <t xml:space="preserve">各経費についてのご説明は、大阪大学共創機構のウェブサイトをご参照ください。
https://www.ccb.osaka-u.ac.jp/service/koko_jutaku_kenkyu/
</t>
        </r>
      </text>
    </comment>
    <comment ref="J33" authorId="0" shapeId="0" xr:uid="{EB854505-9EA0-4BF4-B52C-D0806C4494C6}">
      <text>
        <r>
          <rPr>
            <sz val="9"/>
            <color indexed="81"/>
            <rFont val="MS P ゴシック"/>
            <family val="3"/>
            <charset val="128"/>
          </rPr>
          <t xml:space="preserve">※ 複数年度契約で経費の年度区分がある場合は、14.自由記載欄に各年度の経費内訳をご記入ください。
例）2022年度　直接経費XXX円、間接経費YYY円
　　2023年度　同上
</t>
        </r>
      </text>
    </comment>
    <comment ref="I50" authorId="0" shapeId="0" xr:uid="{D62A58F9-729A-4B07-BDAC-568F2F8D0E1B}">
      <text>
        <r>
          <rPr>
            <sz val="9"/>
            <color indexed="81"/>
            <rFont val="MS P ゴシック"/>
            <family val="3"/>
            <charset val="128"/>
          </rPr>
          <t>ご希望に添えない場合があります。予めご了承ください。</t>
        </r>
      </text>
    </comment>
    <comment ref="Q55" authorId="0" shapeId="0" xr:uid="{0295C505-F195-4761-B7B7-39B095A94E3D}">
      <text>
        <r>
          <rPr>
            <sz val="9"/>
            <color indexed="81"/>
            <rFont val="MS P ゴシック"/>
            <family val="3"/>
            <charset val="128"/>
          </rPr>
          <t>費目は例示です。適宜ご編集ください。
費目が足りない場合は14.自由記載欄に記入願います（行の挿入は不可としております）。</t>
        </r>
      </text>
    </comment>
    <comment ref="G65" authorId="0" shapeId="0" xr:uid="{EF1EF9AA-79B2-4107-972E-224E5D03AF04}">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
※国のプログラム等で行う受託研究の場合は、その旨ご記載ください。</t>
        </r>
      </text>
    </comment>
    <comment ref="G70" authorId="0" shapeId="0" xr:uid="{EA28DAB1-2D3D-4514-BE3F-9D959C1C53F8}">
      <text>
        <r>
          <rPr>
            <sz val="9"/>
            <color indexed="81"/>
            <rFont val="MS P ゴシック"/>
            <family val="3"/>
            <charset val="128"/>
          </rPr>
          <t xml:space="preserve">yyyy/mm/dd方式で入力してください。
例）2021/12/1
</t>
        </r>
      </text>
    </comment>
    <comment ref="I73" authorId="0" shapeId="0" xr:uid="{961EA58C-AA09-4920-9107-A40A44F1DC45}">
      <text>
        <r>
          <rPr>
            <sz val="9"/>
            <color indexed="81"/>
            <rFont val="MS P ゴシック"/>
            <family val="3"/>
            <charset val="128"/>
          </rPr>
          <t>該当の有無は問いません</t>
        </r>
      </text>
    </comment>
    <comment ref="G74" authorId="0" shapeId="0" xr:uid="{EDB27E87-DB2B-486F-A906-6F31B7CD722F}">
      <text>
        <r>
          <rPr>
            <sz val="9"/>
            <color indexed="81"/>
            <rFont val="MS P ゴシック"/>
            <family val="3"/>
            <charset val="128"/>
          </rPr>
          <t>契約担当へ連絡するべき事項がありましたら、その旨お知らせください。</t>
        </r>
      </text>
    </comment>
  </commentList>
</comments>
</file>

<file path=xl/sharedStrings.xml><?xml version="1.0" encoding="utf-8"?>
<sst xmlns="http://schemas.openxmlformats.org/spreadsheetml/2006/main" count="401" uniqueCount="356">
  <si>
    <t>記</t>
    <rPh sb="0" eb="1">
      <t>キ</t>
    </rPh>
    <phoneticPr fontId="3"/>
  </si>
  <si>
    <t>円</t>
    <rPh sb="0" eb="1">
      <t>エン</t>
    </rPh>
    <phoneticPr fontId="3"/>
  </si>
  <si>
    <t>（消費税を含む）</t>
    <rPh sb="1" eb="4">
      <t>ショウヒゼイ</t>
    </rPh>
    <rPh sb="5" eb="6">
      <t>フク</t>
    </rPh>
    <phoneticPr fontId="3"/>
  </si>
  <si>
    <t>から</t>
    <phoneticPr fontId="3"/>
  </si>
  <si>
    <t>まで</t>
    <phoneticPr fontId="3"/>
  </si>
  <si>
    <t>職名</t>
    <rPh sb="0" eb="2">
      <t>ショクメイ</t>
    </rPh>
    <phoneticPr fontId="3"/>
  </si>
  <si>
    <t>氏名</t>
    <rPh sb="0" eb="2">
      <t>シメイ</t>
    </rPh>
    <phoneticPr fontId="3"/>
  </si>
  <si>
    <t>直接経費</t>
    <rPh sb="0" eb="2">
      <t>チョクセツ</t>
    </rPh>
    <rPh sb="2" eb="4">
      <t>ケイヒ</t>
    </rPh>
    <phoneticPr fontId="3"/>
  </si>
  <si>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</si>
  <si>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</si>
  <si>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</si>
  <si>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</si>
  <si>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</si>
  <si>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</si>
  <si>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</si>
  <si>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</si>
  <si>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</si>
  <si>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</si>
  <si>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</si>
  <si>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</si>
  <si>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</si>
  <si>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</si>
  <si>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</si>
  <si>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</si>
  <si>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</si>
  <si>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所属部局・専攻名等</t>
    <rPh sb="0" eb="2">
      <t>ショゾク</t>
    </rPh>
    <rPh sb="2" eb="4">
      <t>ブキョク</t>
    </rPh>
    <rPh sb="5" eb="7">
      <t>センコウ</t>
    </rPh>
    <rPh sb="7" eb="9">
      <t>メイトウ</t>
    </rPh>
    <phoneticPr fontId="3"/>
  </si>
  <si>
    <t>研究代表者</t>
    <rPh sb="0" eb="2">
      <t>ケンキュウ</t>
    </rPh>
    <rPh sb="2" eb="5">
      <t>ダイヒョウシャ</t>
    </rPh>
    <phoneticPr fontId="3"/>
  </si>
  <si>
    <t>所属</t>
    <rPh sb="0" eb="2">
      <t>ショゾク</t>
    </rPh>
    <phoneticPr fontId="3"/>
  </si>
  <si>
    <t>区分</t>
    <rPh sb="0" eb="2">
      <t>クブン</t>
    </rPh>
    <phoneticPr fontId="3"/>
  </si>
  <si>
    <t>○</t>
    <phoneticPr fontId="3"/>
  </si>
  <si>
    <t>申込日</t>
    <rPh sb="0" eb="3">
      <t>モウシコミビ</t>
    </rPh>
    <phoneticPr fontId="3"/>
  </si>
  <si>
    <t>大阪大学総長殿</t>
    <rPh sb="0" eb="4">
      <t>オオサカダイガク</t>
    </rPh>
    <rPh sb="4" eb="6">
      <t>ソウチョウ</t>
    </rPh>
    <rPh sb="6" eb="7">
      <t>ドノ</t>
    </rPh>
    <phoneticPr fontId="3"/>
  </si>
  <si>
    <t>法人名</t>
    <rPh sb="0" eb="2">
      <t>ホウジン</t>
    </rPh>
    <rPh sb="2" eb="3">
      <t>メイ</t>
    </rPh>
    <phoneticPr fontId="3"/>
  </si>
  <si>
    <t>1.研究題目</t>
    <rPh sb="2" eb="4">
      <t>ケンキュウ</t>
    </rPh>
    <rPh sb="4" eb="6">
      <t>ダイモク</t>
    </rPh>
    <phoneticPr fontId="3"/>
  </si>
  <si>
    <t>2.研究目的</t>
    <rPh sb="2" eb="4">
      <t>ケンキュウ</t>
    </rPh>
    <rPh sb="4" eb="6">
      <t>モクテキ</t>
    </rPh>
    <phoneticPr fontId="3"/>
  </si>
  <si>
    <t>3.研究内容</t>
    <rPh sb="2" eb="4">
      <t>ケンキュウ</t>
    </rPh>
    <rPh sb="4" eb="6">
      <t>ナイヨウ</t>
    </rPh>
    <phoneticPr fontId="3"/>
  </si>
  <si>
    <t>4.研究期間</t>
    <rPh sb="2" eb="4">
      <t>ケンキュウ</t>
    </rPh>
    <rPh sb="4" eb="6">
      <t>キカン</t>
    </rPh>
    <phoneticPr fontId="3"/>
  </si>
  <si>
    <t>6.研究者（大阪大学）</t>
    <rPh sb="2" eb="5">
      <t>ケンキュウシャ</t>
    </rPh>
    <phoneticPr fontId="3"/>
  </si>
  <si>
    <t>郵便番号</t>
    <rPh sb="0" eb="2">
      <t>ユウビン</t>
    </rPh>
    <rPh sb="2" eb="4">
      <t>バンゴウ</t>
    </rPh>
    <phoneticPr fontId="3"/>
  </si>
  <si>
    <t>〒</t>
    <phoneticPr fontId="3"/>
  </si>
  <si>
    <t>住所</t>
    <rPh sb="0" eb="2">
      <t>ジュウショ</t>
    </rPh>
    <phoneticPr fontId="3"/>
  </si>
  <si>
    <t>契約者氏名</t>
    <rPh sb="0" eb="2">
      <t>ケイヤク</t>
    </rPh>
    <rPh sb="2" eb="3">
      <t>シャ</t>
    </rPh>
    <rPh sb="3" eb="5">
      <t>シメイ</t>
    </rPh>
    <phoneticPr fontId="3"/>
  </si>
  <si>
    <t>12.契約書雛形の選択</t>
    <phoneticPr fontId="3"/>
  </si>
  <si>
    <t>踏襲を希望する契約書情報</t>
    <rPh sb="0" eb="2">
      <t>トウシュウ</t>
    </rPh>
    <rPh sb="3" eb="5">
      <t>キボウ</t>
    </rPh>
    <rPh sb="7" eb="10">
      <t>ケイヤクショ</t>
    </rPh>
    <rPh sb="10" eb="12">
      <t>ジョウホウ</t>
    </rPh>
    <phoneticPr fontId="3"/>
  </si>
  <si>
    <t>外資系企業</t>
    <rPh sb="0" eb="3">
      <t>ガイシケイ</t>
    </rPh>
    <rPh sb="3" eb="5">
      <t>キギョウ</t>
    </rPh>
    <phoneticPr fontId="3"/>
  </si>
  <si>
    <t>原材料費</t>
    <rPh sb="0" eb="3">
      <t>ゲンザイリョウ</t>
    </rPh>
    <rPh sb="3" eb="4">
      <t>ヒ</t>
    </rPh>
    <phoneticPr fontId="3"/>
  </si>
  <si>
    <t>その他</t>
    <rPh sb="2" eb="3">
      <t>タ</t>
    </rPh>
    <phoneticPr fontId="3"/>
  </si>
  <si>
    <t>〇〇費</t>
    <rPh sb="2" eb="3">
      <t>ヒ</t>
    </rPh>
    <phoneticPr fontId="3"/>
  </si>
  <si>
    <t>経費（その他）</t>
    <rPh sb="5" eb="6">
      <t>タ</t>
    </rPh>
    <phoneticPr fontId="3"/>
  </si>
  <si>
    <t>経費（外注費）</t>
    <rPh sb="3" eb="6">
      <t>ガイチュウヒ</t>
    </rPh>
    <phoneticPr fontId="3"/>
  </si>
  <si>
    <t>経費（器具備品費）</t>
    <rPh sb="0" eb="2">
      <t>ケイヒ</t>
    </rPh>
    <rPh sb="3" eb="8">
      <t>キグビヒンヒ</t>
    </rPh>
    <phoneticPr fontId="3"/>
  </si>
  <si>
    <t>経費（旅費）</t>
    <rPh sb="0" eb="2">
      <t>ケイヒ</t>
    </rPh>
    <rPh sb="3" eb="5">
      <t>リョヒ</t>
    </rPh>
    <phoneticPr fontId="3"/>
  </si>
  <si>
    <t>人件費</t>
    <rPh sb="0" eb="3">
      <t>ジンケンヒ</t>
    </rPh>
    <phoneticPr fontId="3"/>
  </si>
  <si>
    <t>直接経費の内訳</t>
    <rPh sb="0" eb="4">
      <t>チョクセツケイヒ</t>
    </rPh>
    <rPh sb="5" eb="7">
      <t>ウチワケ</t>
    </rPh>
    <phoneticPr fontId="3"/>
  </si>
  <si>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3"/>
  </si>
  <si>
    <t>部局承認（予定）年月日</t>
    <rPh sb="0" eb="2">
      <t>ブキョク</t>
    </rPh>
    <rPh sb="2" eb="4">
      <t>ショウニン</t>
    </rPh>
    <rPh sb="5" eb="7">
      <t>ヨテイ</t>
    </rPh>
    <rPh sb="8" eb="11">
      <t>ネンガッピ</t>
    </rPh>
    <phoneticPr fontId="3"/>
  </si>
  <si>
    <t>tel</t>
    <phoneticPr fontId="3"/>
  </si>
  <si>
    <t>契約書</t>
    <rPh sb="0" eb="3">
      <t>ケイヤクショ</t>
    </rPh>
    <phoneticPr fontId="3"/>
  </si>
  <si>
    <t>部局連絡担当者</t>
    <rPh sb="0" eb="2">
      <t>ブキョク</t>
    </rPh>
    <rPh sb="2" eb="4">
      <t>レンラク</t>
    </rPh>
    <rPh sb="4" eb="6">
      <t>タントウ</t>
    </rPh>
    <rPh sb="6" eb="7">
      <t>シャ</t>
    </rPh>
    <phoneticPr fontId="3"/>
  </si>
  <si>
    <t>付随データの有無</t>
    <rPh sb="0" eb="2">
      <t>フズイ</t>
    </rPh>
    <rPh sb="6" eb="8">
      <t>ウム</t>
    </rPh>
    <phoneticPr fontId="3"/>
  </si>
  <si>
    <t>部局担当者自由記載欄</t>
    <rPh sb="0" eb="2">
      <t>ブキョク</t>
    </rPh>
    <rPh sb="2" eb="5">
      <t>タントウシャ</t>
    </rPh>
    <rPh sb="5" eb="10">
      <t>ジユウキサイラン</t>
    </rPh>
    <phoneticPr fontId="3"/>
  </si>
  <si>
    <t>契約締結日（　　　　）、研究題目（　　　　）</t>
    <rPh sb="0" eb="2">
      <t>ケイヤク</t>
    </rPh>
    <rPh sb="2" eb="4">
      <t>テイケツ</t>
    </rPh>
    <rPh sb="4" eb="5">
      <t>ビ</t>
    </rPh>
    <rPh sb="12" eb="14">
      <t>ケンキュウ</t>
    </rPh>
    <rPh sb="14" eb="16">
      <t>ダイモク</t>
    </rPh>
    <phoneticPr fontId="3"/>
  </si>
  <si>
    <t>研究担当者</t>
  </si>
  <si>
    <t>合計（自動計算）</t>
    <rPh sb="0" eb="2">
      <t>ゴウケイ</t>
    </rPh>
    <rPh sb="3" eb="5">
      <t>ジドウ</t>
    </rPh>
    <rPh sb="5" eb="7">
      <t>ケイサン</t>
    </rPh>
    <phoneticPr fontId="3"/>
  </si>
  <si>
    <t>なし</t>
  </si>
  <si>
    <t>業種名（自動入力）</t>
    <rPh sb="0" eb="2">
      <t>ギョウシュ</t>
    </rPh>
    <rPh sb="2" eb="3">
      <t>メイ</t>
    </rPh>
    <rPh sb="4" eb="6">
      <t>ジドウ</t>
    </rPh>
    <rPh sb="6" eb="8">
      <t>ニュウリョク</t>
    </rPh>
    <phoneticPr fontId="3"/>
  </si>
  <si>
    <t>直接経費合計（自動入力）</t>
    <rPh sb="0" eb="4">
      <t>チョクセツケイヒ</t>
    </rPh>
    <rPh sb="4" eb="6">
      <t>ゴウケイ</t>
    </rPh>
    <rPh sb="7" eb="11">
      <t>ジドウニュウリョク</t>
    </rPh>
    <phoneticPr fontId="3"/>
  </si>
  <si>
    <t>吹田171-</t>
  </si>
  <si>
    <t>10.ご請求書送付先</t>
    <rPh sb="4" eb="7">
      <t>セイキュウショ</t>
    </rPh>
    <rPh sb="7" eb="10">
      <t>ソウフサキ</t>
    </rPh>
    <phoneticPr fontId="3"/>
  </si>
  <si>
    <t>【質問】ご請求書送付先は9.契約書協議窓口と異なりますか？</t>
    <rPh sb="1" eb="3">
      <t>シツモン</t>
    </rPh>
    <rPh sb="5" eb="8">
      <t>セイキュウショ</t>
    </rPh>
    <rPh sb="8" eb="11">
      <t>ソウフサキ</t>
    </rPh>
    <rPh sb="14" eb="17">
      <t>ケイヤクショ</t>
    </rPh>
    <rPh sb="17" eb="19">
      <t>キョウギ</t>
    </rPh>
    <rPh sb="19" eb="21">
      <t>マドグチ</t>
    </rPh>
    <rPh sb="22" eb="23">
      <t>コト</t>
    </rPh>
    <phoneticPr fontId="3"/>
  </si>
  <si>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</si>
  <si>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</si>
  <si>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</si>
  <si>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</si>
  <si>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</si>
  <si>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</si>
  <si>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</si>
  <si>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</si>
  <si>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</si>
  <si>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</si>
  <si>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</si>
  <si>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</si>
  <si>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</si>
  <si>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</si>
  <si>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</si>
  <si>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</si>
  <si>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</si>
  <si>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</si>
  <si>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</si>
  <si>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</si>
  <si>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</si>
  <si>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</si>
  <si>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</si>
  <si>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</si>
  <si>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</si>
  <si>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</si>
  <si>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</si>
  <si>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</si>
  <si>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</si>
  <si>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</si>
  <si>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</si>
  <si>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</si>
  <si>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</si>
  <si>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</si>
  <si>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3"/>
  </si>
  <si>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4"/>
  </si>
  <si>
    <t>※さらに足りなければ、適宜行を追加してください。</t>
    <rPh sb="4" eb="5">
      <t>タ</t>
    </rPh>
    <rPh sb="11" eb="13">
      <t>テキギ</t>
    </rPh>
    <rPh sb="13" eb="14">
      <t>ギョウ</t>
    </rPh>
    <rPh sb="15" eb="17">
      <t>ツイカ</t>
    </rPh>
    <phoneticPr fontId="14"/>
  </si>
  <si>
    <t>【様式】別紙（研究担当者が7名以上の場合）</t>
    <phoneticPr fontId="14"/>
  </si>
  <si>
    <t>大阪大学発ベンチャー</t>
    <rPh sb="0" eb="2">
      <t>オオサカ</t>
    </rPh>
    <rPh sb="2" eb="5">
      <t>ダイガクハツ</t>
    </rPh>
    <phoneticPr fontId="3"/>
  </si>
  <si>
    <t>以下該当する場合にチェックしてください。</t>
    <phoneticPr fontId="14"/>
  </si>
  <si>
    <t>企業等区分</t>
    <rPh sb="0" eb="2">
      <t>キギョウ</t>
    </rPh>
    <rPh sb="2" eb="3">
      <t>トウ</t>
    </rPh>
    <rPh sb="3" eb="5">
      <t>クブン</t>
    </rPh>
    <phoneticPr fontId="14"/>
  </si>
  <si>
    <t>中小企業
（↔大企業）</t>
    <rPh sb="0" eb="2">
      <t>チュウショウ</t>
    </rPh>
    <rPh sb="2" eb="4">
      <t>キギョウ</t>
    </rPh>
    <rPh sb="7" eb="10">
      <t>ダイキギョウ</t>
    </rPh>
    <phoneticPr fontId="3"/>
  </si>
  <si>
    <t>外国企業</t>
    <phoneticPr fontId="14"/>
  </si>
  <si>
    <t>外国において設立された法人の支店、営業所などで、会社法（平成17年法律第86号）の規定により日本で登記したものをいいます。</t>
    <phoneticPr fontId="14"/>
  </si>
  <si>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</si>
  <si>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4"/>
  </si>
  <si>
    <t>資本金</t>
    <rPh sb="0" eb="3">
      <t>シホンキン</t>
    </rPh>
    <phoneticPr fontId="14"/>
  </si>
  <si>
    <t>製造業その他</t>
    <rPh sb="0" eb="3">
      <t>セイゾウギョウ</t>
    </rPh>
    <rPh sb="5" eb="6">
      <t>タ</t>
    </rPh>
    <phoneticPr fontId="14"/>
  </si>
  <si>
    <t>卸売業</t>
    <rPh sb="0" eb="3">
      <t>オロシウリギョウ</t>
    </rPh>
    <phoneticPr fontId="14"/>
  </si>
  <si>
    <t>サービス業</t>
    <rPh sb="4" eb="5">
      <t>ギョウ</t>
    </rPh>
    <phoneticPr fontId="14"/>
  </si>
  <si>
    <t>小売業</t>
    <rPh sb="0" eb="3">
      <t>コウリギョウ</t>
    </rPh>
    <phoneticPr fontId="14"/>
  </si>
  <si>
    <t>３億円以下</t>
    <rPh sb="1" eb="5">
      <t>オクエンイカ</t>
    </rPh>
    <phoneticPr fontId="14"/>
  </si>
  <si>
    <t>１億円以下</t>
    <rPh sb="1" eb="5">
      <t>オクエンイカ</t>
    </rPh>
    <phoneticPr fontId="14"/>
  </si>
  <si>
    <t>５千万円以下</t>
    <rPh sb="1" eb="6">
      <t>センマンエンイカ</t>
    </rPh>
    <phoneticPr fontId="14"/>
  </si>
  <si>
    <t>３００人以下</t>
    <rPh sb="3" eb="4">
      <t>ニン</t>
    </rPh>
    <rPh sb="4" eb="6">
      <t>イカ</t>
    </rPh>
    <phoneticPr fontId="14"/>
  </si>
  <si>
    <t>１００人以下</t>
    <rPh sb="3" eb="6">
      <t>ニンイカ</t>
    </rPh>
    <phoneticPr fontId="14"/>
  </si>
  <si>
    <t>５０人以下</t>
    <rPh sb="2" eb="5">
      <t>ニンイカ</t>
    </rPh>
    <phoneticPr fontId="14"/>
  </si>
  <si>
    <t>従業員数</t>
    <rPh sb="0" eb="3">
      <t>ジュウギョウイン</t>
    </rPh>
    <rPh sb="3" eb="4">
      <t>スウ</t>
    </rPh>
    <phoneticPr fontId="14"/>
  </si>
  <si>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</si>
  <si>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4"/>
  </si>
  <si>
    <t>13.その他確認事項
（一部情報は文部科学省「産学連携等実施状況調査」等作成に使用します）</t>
    <rPh sb="13" eb="15">
      <t>イチブ</t>
    </rPh>
    <rPh sb="15" eb="17">
      <t>ジョウホウ</t>
    </rPh>
    <phoneticPr fontId="14"/>
  </si>
  <si>
    <t>申込者が使用する設備の明細設備の名称/型番・規格/数量
（該当があれば）</t>
    <rPh sb="0" eb="2">
      <t>モウシコミ</t>
    </rPh>
    <rPh sb="2" eb="3">
      <t>シャ</t>
    </rPh>
    <rPh sb="4" eb="6">
      <t>シヨウ</t>
    </rPh>
    <rPh sb="8" eb="10">
      <t>セツビ</t>
    </rPh>
    <rPh sb="11" eb="13">
      <t>メイサイ</t>
    </rPh>
    <rPh sb="29" eb="31">
      <t>ガイトウ</t>
    </rPh>
    <phoneticPr fontId="14"/>
  </si>
  <si>
    <t>9.申込者の契約窓口</t>
    <rPh sb="6" eb="8">
      <t>ケイヤク</t>
    </rPh>
    <rPh sb="8" eb="10">
      <t>マドグチ</t>
    </rPh>
    <phoneticPr fontId="3"/>
  </si>
  <si>
    <t>共同研究申込書 本紙へ戻る</t>
    <rPh sb="8" eb="10">
      <t>ホンシ</t>
    </rPh>
    <rPh sb="11" eb="12">
      <t>モド</t>
    </rPh>
    <phoneticPr fontId="14"/>
  </si>
  <si>
    <t>企業等区分の定義について</t>
    <phoneticPr fontId="14"/>
  </si>
  <si>
    <t>業種番号
（別シート「業種番号一覧」を参照し、業種番号を入力してください。）</t>
    <rPh sb="6" eb="7">
      <t>ベツ</t>
    </rPh>
    <rPh sb="23" eb="25">
      <t>ギョウシュ</t>
    </rPh>
    <rPh sb="25" eb="27">
      <t>バンゴウ</t>
    </rPh>
    <rPh sb="28" eb="30">
      <t>ニュウリョク</t>
    </rPh>
    <phoneticPr fontId="3"/>
  </si>
  <si>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4"/>
  </si>
  <si>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4"/>
  </si>
  <si>
    <t>希望する雛形を選択してください。</t>
    <rPh sb="0" eb="2">
      <t>キボウ</t>
    </rPh>
    <rPh sb="4" eb="6">
      <t>ヒナガタ</t>
    </rPh>
    <rPh sb="5" eb="6">
      <t>ガタ</t>
    </rPh>
    <rPh sb="7" eb="9">
      <t>センタク</t>
    </rPh>
    <phoneticPr fontId="14"/>
  </si>
  <si>
    <t>共同研究申込書本紙へ戻る</t>
    <rPh sb="0" eb="4">
      <t>キョウドウケンキュウ</t>
    </rPh>
    <rPh sb="4" eb="7">
      <t>モウシコミショ</t>
    </rPh>
    <rPh sb="7" eb="9">
      <t>ホンシ</t>
    </rPh>
    <rPh sb="10" eb="11">
      <t>モド</t>
    </rPh>
    <phoneticPr fontId="14"/>
  </si>
  <si>
    <t>担当</t>
    <rPh sb="0" eb="2">
      <t>タントウ</t>
    </rPh>
    <phoneticPr fontId="3"/>
  </si>
  <si>
    <t>受付日</t>
    <rPh sb="0" eb="3">
      <t>ウケツケビ</t>
    </rPh>
    <phoneticPr fontId="3"/>
  </si>
  <si>
    <t>決裁日</t>
    <rPh sb="0" eb="2">
      <t>ケッサイ</t>
    </rPh>
    <rPh sb="2" eb="3">
      <t>ビ</t>
    </rPh>
    <phoneticPr fontId="3"/>
  </si>
  <si>
    <t>締結日</t>
    <rPh sb="0" eb="2">
      <t>テイケツ</t>
    </rPh>
    <rPh sb="2" eb="3">
      <t>ビ</t>
    </rPh>
    <phoneticPr fontId="3"/>
  </si>
  <si>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3"/>
  </si>
  <si>
    <t>2021.8時点・新規・変更</t>
    <rPh sb="6" eb="8">
      <t>ジテン</t>
    </rPh>
    <rPh sb="9" eb="11">
      <t>シンキ</t>
    </rPh>
    <rPh sb="12" eb="14">
      <t>ヘンコウ</t>
    </rPh>
    <phoneticPr fontId="3"/>
  </si>
  <si>
    <t>枝番</t>
    <rPh sb="0" eb="2">
      <t>エダバン</t>
    </rPh>
    <phoneticPr fontId="3"/>
  </si>
  <si>
    <t>契約書番号</t>
    <rPh sb="0" eb="3">
      <t>ケイヤクショ</t>
    </rPh>
    <rPh sb="3" eb="5">
      <t>バンゴウ</t>
    </rPh>
    <phoneticPr fontId="3"/>
  </si>
  <si>
    <t>契約書様式</t>
    <rPh sb="0" eb="3">
      <t>ケイヤクショ</t>
    </rPh>
    <rPh sb="3" eb="5">
      <t>ヨウシキ</t>
    </rPh>
    <phoneticPr fontId="3"/>
  </si>
  <si>
    <t>知財管理番号</t>
    <rPh sb="0" eb="2">
      <t>チザイ</t>
    </rPh>
    <rPh sb="2" eb="4">
      <t>カンリ</t>
    </rPh>
    <rPh sb="4" eb="6">
      <t>バンゴウ</t>
    </rPh>
    <phoneticPr fontId="3"/>
  </si>
  <si>
    <t>R番号</t>
    <phoneticPr fontId="3"/>
  </si>
  <si>
    <t>部局</t>
    <rPh sb="0" eb="2">
      <t>ブキョク</t>
    </rPh>
    <phoneticPr fontId="3"/>
  </si>
  <si>
    <t>相手方</t>
    <rPh sb="0" eb="3">
      <t>アイテガタ</t>
    </rPh>
    <phoneticPr fontId="3"/>
  </si>
  <si>
    <t>研究者名</t>
    <rPh sb="0" eb="3">
      <t>ケンキュウシャ</t>
    </rPh>
    <rPh sb="3" eb="4">
      <t>メイ</t>
    </rPh>
    <phoneticPr fontId="3"/>
  </si>
  <si>
    <t>職</t>
    <rPh sb="0" eb="1">
      <t>ショク</t>
    </rPh>
    <phoneticPr fontId="3"/>
  </si>
  <si>
    <t>研究題目</t>
    <rPh sb="0" eb="2">
      <t>ケンキュウ</t>
    </rPh>
    <rPh sb="2" eb="4">
      <t>ダイモク</t>
    </rPh>
    <phoneticPr fontId="3"/>
  </si>
  <si>
    <t>研究料</t>
    <phoneticPr fontId="3"/>
  </si>
  <si>
    <t>産学官推進活動経費
（受託は間接経費</t>
    <phoneticPr fontId="3"/>
  </si>
  <si>
    <t>合計</t>
    <rPh sb="0" eb="2">
      <t>ゴウケイ</t>
    </rPh>
    <phoneticPr fontId="3"/>
  </si>
  <si>
    <t>企業等共同研究員の人数</t>
    <rPh sb="0" eb="3">
      <t>キギョウトウ</t>
    </rPh>
    <rPh sb="3" eb="5">
      <t>キョウドウ</t>
    </rPh>
    <rPh sb="5" eb="8">
      <t>ケンキュウイン</t>
    </rPh>
    <rPh sb="9" eb="11">
      <t>ニンズウ</t>
    </rPh>
    <phoneticPr fontId="3"/>
  </si>
  <si>
    <t>部局承認日</t>
    <rPh sb="0" eb="2">
      <t>ブキョク</t>
    </rPh>
    <rPh sb="2" eb="4">
      <t>ショウニン</t>
    </rPh>
    <rPh sb="4" eb="5">
      <t>ビ</t>
    </rPh>
    <phoneticPr fontId="3"/>
  </si>
  <si>
    <t>開始日</t>
    <rPh sb="0" eb="3">
      <t>カイシビ</t>
    </rPh>
    <phoneticPr fontId="3"/>
  </si>
  <si>
    <t>完了日</t>
    <rPh sb="0" eb="3">
      <t>カンリョウビ</t>
    </rPh>
    <phoneticPr fontId="3"/>
  </si>
  <si>
    <t>目的</t>
    <rPh sb="0" eb="2">
      <t>モクテキ</t>
    </rPh>
    <phoneticPr fontId="3"/>
  </si>
  <si>
    <t>内容</t>
    <rPh sb="0" eb="2">
      <t>ナイヨウ</t>
    </rPh>
    <phoneticPr fontId="3"/>
  </si>
  <si>
    <t>期間</t>
    <rPh sb="0" eb="2">
      <t>キカン</t>
    </rPh>
    <phoneticPr fontId="3"/>
  </si>
  <si>
    <t>経費</t>
    <rPh sb="0" eb="2">
      <t>ケイヒ</t>
    </rPh>
    <phoneticPr fontId="3"/>
  </si>
  <si>
    <t>研究者</t>
    <rPh sb="0" eb="3">
      <t>ケンキュウシャ</t>
    </rPh>
    <phoneticPr fontId="3"/>
  </si>
  <si>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3"/>
  </si>
  <si>
    <t>相手先種別 乙)公財・丙)大学</t>
    <rPh sb="0" eb="3">
      <t>アイテサキ</t>
    </rPh>
    <rPh sb="3" eb="5">
      <t>シュベツ</t>
    </rPh>
    <rPh sb="6" eb="7">
      <t>オツ</t>
    </rPh>
    <rPh sb="8" eb="9">
      <t>コウ</t>
    </rPh>
    <rPh sb="11" eb="12">
      <t>ヘイ</t>
    </rPh>
    <phoneticPr fontId="3"/>
  </si>
  <si>
    <t>大企業・中小企業</t>
    <rPh sb="0" eb="3">
      <t>ダイキギョウ</t>
    </rPh>
    <rPh sb="4" eb="6">
      <t>チュウショウ</t>
    </rPh>
    <rPh sb="6" eb="8">
      <t>キギョウ</t>
    </rPh>
    <phoneticPr fontId="3"/>
  </si>
  <si>
    <t>外国</t>
    <rPh sb="0" eb="2">
      <t>ガイコク</t>
    </rPh>
    <phoneticPr fontId="3"/>
  </si>
  <si>
    <t>阪大初ベンチャー</t>
    <rPh sb="0" eb="2">
      <t>ハンダイ</t>
    </rPh>
    <rPh sb="2" eb="3">
      <t>ハツ</t>
    </rPh>
    <phoneticPr fontId="3"/>
  </si>
  <si>
    <t>税控除・業種名</t>
    <rPh sb="0" eb="1">
      <t>ゼイ</t>
    </rPh>
    <rPh sb="1" eb="3">
      <t>コウジョ</t>
    </rPh>
    <rPh sb="4" eb="6">
      <t>ギョウシュ</t>
    </rPh>
    <rPh sb="6" eb="7">
      <t>メイ</t>
    </rPh>
    <phoneticPr fontId="3"/>
  </si>
  <si>
    <t>現状
直接経費</t>
    <rPh sb="0" eb="2">
      <t>ゲンジョウ</t>
    </rPh>
    <rPh sb="3" eb="5">
      <t>チョクセツ</t>
    </rPh>
    <rPh sb="5" eb="7">
      <t>ケイヒ</t>
    </rPh>
    <phoneticPr fontId="3"/>
  </si>
  <si>
    <t>現状
研究料</t>
    <rPh sb="0" eb="2">
      <t>ゲンジョウ</t>
    </rPh>
    <phoneticPr fontId="3"/>
  </si>
  <si>
    <t>現状
産学官推進活動経費
（受託は間接経費</t>
    <rPh sb="0" eb="2">
      <t>ゲンジョウ</t>
    </rPh>
    <phoneticPr fontId="3"/>
  </si>
  <si>
    <t>現状
合計</t>
    <rPh sb="0" eb="2">
      <t>ゲンジョウ</t>
    </rPh>
    <rPh sb="3" eb="5">
      <t>ゴウケイ</t>
    </rPh>
    <phoneticPr fontId="3"/>
  </si>
  <si>
    <t>現状
開始日</t>
    <rPh sb="0" eb="2">
      <t>ゲンジョウ</t>
    </rPh>
    <rPh sb="3" eb="6">
      <t>カイシビ</t>
    </rPh>
    <phoneticPr fontId="3"/>
  </si>
  <si>
    <t>現状
完了日</t>
    <rPh sb="0" eb="2">
      <t>ゲンジョウ</t>
    </rPh>
    <rPh sb="3" eb="6">
      <t>カンリョウビ</t>
    </rPh>
    <phoneticPr fontId="3"/>
  </si>
  <si>
    <t>着手・未着手</t>
    <rPh sb="0" eb="2">
      <t>チャクシュ</t>
    </rPh>
    <phoneticPr fontId="3"/>
  </si>
  <si>
    <t>重複チェック</t>
    <rPh sb="0" eb="2">
      <t>チョウフク</t>
    </rPh>
    <phoneticPr fontId="3"/>
  </si>
  <si>
    <t>年度</t>
    <rPh sb="0" eb="2">
      <t>ネンド</t>
    </rPh>
    <phoneticPr fontId="3"/>
  </si>
  <si>
    <t>種別</t>
    <rPh sb="0" eb="2">
      <t>シュベツ</t>
    </rPh>
    <phoneticPr fontId="3"/>
  </si>
  <si>
    <t>種別番号</t>
    <rPh sb="0" eb="2">
      <t>シュベツ</t>
    </rPh>
    <rPh sb="2" eb="4">
      <t>バンゴウ</t>
    </rPh>
    <phoneticPr fontId="3"/>
  </si>
  <si>
    <t>番号</t>
    <rPh sb="0" eb="2">
      <t>バンゴウ</t>
    </rPh>
    <phoneticPr fontId="3"/>
  </si>
  <si>
    <t>version</t>
    <phoneticPr fontId="14"/>
  </si>
  <si>
    <t>新規</t>
    <rPh sb="0" eb="2">
      <t>シンキ</t>
    </rPh>
    <phoneticPr fontId="14"/>
  </si>
  <si>
    <t>1.研究題目</t>
    <phoneticPr fontId="14"/>
  </si>
  <si>
    <t>2.研究目的</t>
    <phoneticPr fontId="14"/>
  </si>
  <si>
    <t>3.研究内容</t>
    <rPh sb="2" eb="4">
      <t>ケンキュウ</t>
    </rPh>
    <rPh sb="4" eb="6">
      <t>ナイヨウ</t>
    </rPh>
    <phoneticPr fontId="14"/>
  </si>
  <si>
    <t>4.研究期間開始日</t>
    <rPh sb="6" eb="8">
      <t>カイシ</t>
    </rPh>
    <rPh sb="8" eb="9">
      <t>ビ</t>
    </rPh>
    <phoneticPr fontId="14"/>
  </si>
  <si>
    <t>4.研究期間完了日</t>
    <rPh sb="6" eb="9">
      <t>カンリョウビ</t>
    </rPh>
    <phoneticPr fontId="14"/>
  </si>
  <si>
    <t>法人名</t>
    <rPh sb="0" eb="2">
      <t>ホウジン</t>
    </rPh>
    <rPh sb="2" eb="3">
      <t>メイ</t>
    </rPh>
    <phoneticPr fontId="14"/>
  </si>
  <si>
    <t>7-1.研究者（申込者）代表者氏名</t>
    <rPh sb="12" eb="15">
      <t>ダイヒョウシャ</t>
    </rPh>
    <rPh sb="15" eb="17">
      <t>シメイ</t>
    </rPh>
    <phoneticPr fontId="14"/>
  </si>
  <si>
    <t>7-1.研究者（申込者）代表者職名</t>
    <rPh sb="12" eb="15">
      <t>ダイヒョウシャ</t>
    </rPh>
    <rPh sb="15" eb="17">
      <t>ショクメイ</t>
    </rPh>
    <phoneticPr fontId="14"/>
  </si>
  <si>
    <t>7-1.研究者（申込者）代表者役割</t>
    <rPh sb="12" eb="15">
      <t>ダイヒョウシャ</t>
    </rPh>
    <rPh sb="15" eb="17">
      <t>ヤクワリ</t>
    </rPh>
    <phoneticPr fontId="14"/>
  </si>
  <si>
    <t>7-1.研究者（申込者）代表者所属部署名等</t>
    <rPh sb="12" eb="15">
      <t>ダイヒョウシャ</t>
    </rPh>
    <rPh sb="15" eb="17">
      <t>ショゾク</t>
    </rPh>
    <rPh sb="17" eb="19">
      <t>ブショ</t>
    </rPh>
    <rPh sb="19" eb="20">
      <t>メイ</t>
    </rPh>
    <rPh sb="20" eb="21">
      <t>トウ</t>
    </rPh>
    <phoneticPr fontId="14"/>
  </si>
  <si>
    <t>7-1.研究者（申込者）代表者企業等共同研究員の別</t>
    <rPh sb="12" eb="15">
      <t>ダイヒョウシャ</t>
    </rPh>
    <rPh sb="15" eb="17">
      <t>キギョウ</t>
    </rPh>
    <rPh sb="17" eb="18">
      <t>トウ</t>
    </rPh>
    <rPh sb="18" eb="23">
      <t>キョウドウケンキュウイン</t>
    </rPh>
    <rPh sb="24" eb="25">
      <t>ベツ</t>
    </rPh>
    <phoneticPr fontId="14"/>
  </si>
  <si>
    <t>7-1.研究者（申込者）代表者企業等共同研究員の派遣期間</t>
    <rPh sb="12" eb="15">
      <t>ダイヒョウシャ</t>
    </rPh>
    <rPh sb="15" eb="17">
      <t>キギョウ</t>
    </rPh>
    <rPh sb="17" eb="18">
      <t>トウ</t>
    </rPh>
    <rPh sb="18" eb="23">
      <t>キョウドウケンキュウイン</t>
    </rPh>
    <rPh sb="24" eb="28">
      <t>ハケンキカン</t>
    </rPh>
    <phoneticPr fontId="14"/>
  </si>
  <si>
    <t>7-2.研究者（申込者）担当者氏名</t>
    <rPh sb="15" eb="17">
      <t>シメイ</t>
    </rPh>
    <phoneticPr fontId="14"/>
  </si>
  <si>
    <t>7-2.研究者（申込者）担当者所属部署名等</t>
    <rPh sb="15" eb="17">
      <t>ショゾク</t>
    </rPh>
    <rPh sb="17" eb="19">
      <t>ブショ</t>
    </rPh>
    <rPh sb="19" eb="20">
      <t>メイ</t>
    </rPh>
    <rPh sb="20" eb="21">
      <t>トウ</t>
    </rPh>
    <phoneticPr fontId="14"/>
  </si>
  <si>
    <t>7-2.研究者（申込者）担当者職名</t>
    <rPh sb="15" eb="17">
      <t>ショクメイ</t>
    </rPh>
    <phoneticPr fontId="14"/>
  </si>
  <si>
    <t>7-2.研究者（申込者）担当者役割</t>
    <rPh sb="15" eb="17">
      <t>ヤクワリ</t>
    </rPh>
    <phoneticPr fontId="14"/>
  </si>
  <si>
    <t>7-2.研究者（申込者）担当者企業等共同研究員の別</t>
    <rPh sb="15" eb="17">
      <t>キギョウ</t>
    </rPh>
    <rPh sb="17" eb="18">
      <t>トウ</t>
    </rPh>
    <rPh sb="18" eb="23">
      <t>キョウドウケンキュウイン</t>
    </rPh>
    <rPh sb="24" eb="25">
      <t>ベツ</t>
    </rPh>
    <phoneticPr fontId="14"/>
  </si>
  <si>
    <t>7-2.研究者（申込者）担当者企業等共同研究員の派遣期間</t>
    <rPh sb="15" eb="17">
      <t>キギョウ</t>
    </rPh>
    <rPh sb="17" eb="18">
      <t>トウ</t>
    </rPh>
    <rPh sb="18" eb="23">
      <t>キョウドウケンキュウイン</t>
    </rPh>
    <rPh sb="24" eb="28">
      <t>ハケンキカン</t>
    </rPh>
    <phoneticPr fontId="14"/>
  </si>
  <si>
    <t>7-3.研究者（申込者）担当者氏名</t>
    <rPh sb="15" eb="17">
      <t>シメイ</t>
    </rPh>
    <phoneticPr fontId="14"/>
  </si>
  <si>
    <t>7-3.研究者（申込者）担当者所属部署名等</t>
    <rPh sb="15" eb="17">
      <t>ショゾク</t>
    </rPh>
    <rPh sb="17" eb="19">
      <t>ブショ</t>
    </rPh>
    <rPh sb="19" eb="20">
      <t>メイ</t>
    </rPh>
    <rPh sb="20" eb="21">
      <t>トウ</t>
    </rPh>
    <phoneticPr fontId="14"/>
  </si>
  <si>
    <t>7-3.研究者（申込者）担当者職名</t>
    <rPh sb="15" eb="17">
      <t>ショクメイ</t>
    </rPh>
    <phoneticPr fontId="14"/>
  </si>
  <si>
    <t>7-3.研究者（申込者）担当者役割</t>
    <rPh sb="15" eb="17">
      <t>ヤクワリ</t>
    </rPh>
    <phoneticPr fontId="14"/>
  </si>
  <si>
    <t>7-3.研究者（申込者）担当者企業等共同研究員の別</t>
    <rPh sb="15" eb="17">
      <t>キギョウ</t>
    </rPh>
    <rPh sb="17" eb="18">
      <t>トウ</t>
    </rPh>
    <rPh sb="18" eb="23">
      <t>キョウドウケンキュウイン</t>
    </rPh>
    <rPh sb="24" eb="25">
      <t>ベツ</t>
    </rPh>
    <phoneticPr fontId="14"/>
  </si>
  <si>
    <t>7-3.研究者（申込者）担当者企業等共同研究員の派遣期間</t>
    <rPh sb="15" eb="17">
      <t>キギョウ</t>
    </rPh>
    <rPh sb="17" eb="18">
      <t>トウ</t>
    </rPh>
    <rPh sb="18" eb="23">
      <t>キョウドウケンキュウイン</t>
    </rPh>
    <rPh sb="24" eb="28">
      <t>ハケンキカン</t>
    </rPh>
    <phoneticPr fontId="14"/>
  </si>
  <si>
    <t>7-4.研究者（申込者）担当者氏名</t>
    <rPh sb="15" eb="17">
      <t>シメイ</t>
    </rPh>
    <phoneticPr fontId="14"/>
  </si>
  <si>
    <t>7-4.研究者（申込者）担当者所属部署名等</t>
    <rPh sb="15" eb="17">
      <t>ショゾク</t>
    </rPh>
    <rPh sb="17" eb="19">
      <t>ブショ</t>
    </rPh>
    <rPh sb="19" eb="20">
      <t>メイ</t>
    </rPh>
    <rPh sb="20" eb="21">
      <t>トウ</t>
    </rPh>
    <phoneticPr fontId="14"/>
  </si>
  <si>
    <t>7-4.研究者（申込者）担当者職名</t>
    <rPh sb="15" eb="17">
      <t>ショクメイ</t>
    </rPh>
    <phoneticPr fontId="14"/>
  </si>
  <si>
    <t>7-4.研究者（申込者）担当者役割</t>
    <rPh sb="15" eb="17">
      <t>ヤクワリ</t>
    </rPh>
    <phoneticPr fontId="14"/>
  </si>
  <si>
    <t>7-4.研究者（申込者）担当者企業等共同研究員の別</t>
    <rPh sb="15" eb="17">
      <t>キギョウ</t>
    </rPh>
    <rPh sb="17" eb="18">
      <t>トウ</t>
    </rPh>
    <rPh sb="18" eb="23">
      <t>キョウドウケンキュウイン</t>
    </rPh>
    <rPh sb="24" eb="25">
      <t>ベツ</t>
    </rPh>
    <phoneticPr fontId="14"/>
  </si>
  <si>
    <t>7-4.研究者（申込者）担当者企業等共同研究員の派遣期間</t>
    <rPh sb="15" eb="17">
      <t>キギョウ</t>
    </rPh>
    <rPh sb="17" eb="18">
      <t>トウ</t>
    </rPh>
    <rPh sb="18" eb="23">
      <t>キョウドウケンキュウイン</t>
    </rPh>
    <rPh sb="24" eb="28">
      <t>ハケンキカン</t>
    </rPh>
    <phoneticPr fontId="14"/>
  </si>
  <si>
    <t>7-5.研究者（申込者）担当者氏名</t>
    <rPh sb="15" eb="17">
      <t>シメイ</t>
    </rPh>
    <phoneticPr fontId="14"/>
  </si>
  <si>
    <t>7-5.研究者（申込者）担当者所属部署名等</t>
    <rPh sb="15" eb="17">
      <t>ショゾク</t>
    </rPh>
    <rPh sb="17" eb="19">
      <t>ブショ</t>
    </rPh>
    <rPh sb="19" eb="20">
      <t>メイ</t>
    </rPh>
    <rPh sb="20" eb="21">
      <t>トウ</t>
    </rPh>
    <phoneticPr fontId="14"/>
  </si>
  <si>
    <t>7-5.研究者（申込者）担当者職名</t>
    <rPh sb="15" eb="17">
      <t>ショクメイ</t>
    </rPh>
    <phoneticPr fontId="14"/>
  </si>
  <si>
    <t>7-5.研究者（申込者）担当者役割</t>
    <rPh sb="15" eb="17">
      <t>ヤクワリ</t>
    </rPh>
    <phoneticPr fontId="14"/>
  </si>
  <si>
    <t>7-5.研究者（申込者）担当者企業等共同研究員の別</t>
    <rPh sb="15" eb="17">
      <t>キギョウ</t>
    </rPh>
    <rPh sb="17" eb="18">
      <t>トウ</t>
    </rPh>
    <rPh sb="18" eb="23">
      <t>キョウドウケンキュウイン</t>
    </rPh>
    <rPh sb="24" eb="25">
      <t>ベツ</t>
    </rPh>
    <phoneticPr fontId="14"/>
  </si>
  <si>
    <t>7-5.研究者（申込者）担当者企業等共同研究員の派遣期間</t>
    <rPh sb="15" eb="17">
      <t>キギョウ</t>
    </rPh>
    <rPh sb="17" eb="18">
      <t>トウ</t>
    </rPh>
    <rPh sb="18" eb="23">
      <t>キョウドウケンキュウイン</t>
    </rPh>
    <rPh sb="24" eb="28">
      <t>ハケンキカン</t>
    </rPh>
    <phoneticPr fontId="14"/>
  </si>
  <si>
    <t>7-6.研究者（申込者）担当者氏名</t>
    <rPh sb="15" eb="17">
      <t>シメイ</t>
    </rPh>
    <phoneticPr fontId="14"/>
  </si>
  <si>
    <t>7-6.研究者（申込者）担当者所属部署名等</t>
    <rPh sb="15" eb="17">
      <t>ショゾク</t>
    </rPh>
    <rPh sb="17" eb="19">
      <t>ブショ</t>
    </rPh>
    <rPh sb="19" eb="20">
      <t>メイ</t>
    </rPh>
    <rPh sb="20" eb="21">
      <t>トウ</t>
    </rPh>
    <phoneticPr fontId="14"/>
  </si>
  <si>
    <t>7-6.研究者（申込者）担当者職名</t>
    <rPh sb="15" eb="17">
      <t>ショクメイ</t>
    </rPh>
    <phoneticPr fontId="14"/>
  </si>
  <si>
    <t>7-6.研究者（申込者）担当者役割</t>
    <rPh sb="15" eb="17">
      <t>ヤクワリ</t>
    </rPh>
    <phoneticPr fontId="14"/>
  </si>
  <si>
    <t>7-6.研究者（申込者）担当者企業等共同研究員の別</t>
    <rPh sb="15" eb="17">
      <t>キギョウ</t>
    </rPh>
    <rPh sb="17" eb="18">
      <t>トウ</t>
    </rPh>
    <rPh sb="18" eb="23">
      <t>キョウドウケンキュウイン</t>
    </rPh>
    <rPh sb="24" eb="25">
      <t>ベツ</t>
    </rPh>
    <phoneticPr fontId="14"/>
  </si>
  <si>
    <t>7-6.研究者（申込者）担当者企業等共同研究員の派遣期間</t>
    <rPh sb="15" eb="17">
      <t>キギョウ</t>
    </rPh>
    <rPh sb="17" eb="18">
      <t>トウ</t>
    </rPh>
    <rPh sb="18" eb="23">
      <t>キョウドウケンキュウイン</t>
    </rPh>
    <rPh sb="24" eb="28">
      <t>ハケンキカン</t>
    </rPh>
    <phoneticPr fontId="14"/>
  </si>
  <si>
    <t>直接経費</t>
    <rPh sb="0" eb="2">
      <t>チョクセツ</t>
    </rPh>
    <rPh sb="2" eb="4">
      <t>ケイヒ</t>
    </rPh>
    <phoneticPr fontId="14"/>
  </si>
  <si>
    <t>○○費</t>
    <rPh sb="2" eb="3">
      <t>ヒ</t>
    </rPh>
    <phoneticPr fontId="14"/>
  </si>
  <si>
    <t>研究料</t>
    <rPh sb="0" eb="2">
      <t>ケンキュウ</t>
    </rPh>
    <rPh sb="2" eb="3">
      <t>リョウ</t>
    </rPh>
    <phoneticPr fontId="14"/>
  </si>
  <si>
    <t>合計</t>
    <rPh sb="0" eb="2">
      <t>ゴウケイ</t>
    </rPh>
    <phoneticPr fontId="14"/>
  </si>
  <si>
    <t>文字数_2.研究目的</t>
    <rPh sb="0" eb="3">
      <t>モジスウ</t>
    </rPh>
    <phoneticPr fontId="14"/>
  </si>
  <si>
    <t>文字数_3.研究内容</t>
    <rPh sb="0" eb="3">
      <t>モジスウ</t>
    </rPh>
    <rPh sb="6" eb="8">
      <t>ケンキュウ</t>
    </rPh>
    <rPh sb="8" eb="10">
      <t>ナイヨウ</t>
    </rPh>
    <phoneticPr fontId="14"/>
  </si>
  <si>
    <t>文字数_7-1.研究者（申込者）代表者役割</t>
    <rPh sb="0" eb="3">
      <t>モジスウ</t>
    </rPh>
    <rPh sb="16" eb="19">
      <t>ダイヒョウシャ</t>
    </rPh>
    <rPh sb="19" eb="21">
      <t>ヤクワリ</t>
    </rPh>
    <phoneticPr fontId="14"/>
  </si>
  <si>
    <t>文字数_7-2.研究者（申込者）担当者役割</t>
    <rPh sb="0" eb="3">
      <t>モジスウ</t>
    </rPh>
    <rPh sb="19" eb="21">
      <t>ヤクワリ</t>
    </rPh>
    <phoneticPr fontId="14"/>
  </si>
  <si>
    <t>文字数_7-3.研究者（申込者）担当者役割</t>
    <rPh sb="0" eb="3">
      <t>モジスウ</t>
    </rPh>
    <rPh sb="19" eb="21">
      <t>ヤクワリ</t>
    </rPh>
    <phoneticPr fontId="14"/>
  </si>
  <si>
    <t>文字数_7-4.研究者（申込者）担当者役割</t>
    <rPh sb="0" eb="3">
      <t>モジスウ</t>
    </rPh>
    <rPh sb="19" eb="21">
      <t>ヤクワリ</t>
    </rPh>
    <phoneticPr fontId="14"/>
  </si>
  <si>
    <t>文字数_7-5.研究者（申込者）担当者役割</t>
    <rPh sb="0" eb="3">
      <t>モジスウ</t>
    </rPh>
    <rPh sb="19" eb="21">
      <t>ヤクワリ</t>
    </rPh>
    <phoneticPr fontId="14"/>
  </si>
  <si>
    <t>文字数_7-6.研究者（申込者）担当者役割</t>
    <rPh sb="0" eb="3">
      <t>モジスウ</t>
    </rPh>
    <rPh sb="19" eb="21">
      <t>ヤクワリ</t>
    </rPh>
    <phoneticPr fontId="14"/>
  </si>
  <si>
    <t>契約者住所</t>
    <rPh sb="0" eb="2">
      <t>ケイヤク</t>
    </rPh>
    <rPh sb="2" eb="3">
      <t>シャ</t>
    </rPh>
    <rPh sb="3" eb="5">
      <t>ジュウショ</t>
    </rPh>
    <phoneticPr fontId="14"/>
  </si>
  <si>
    <t>契約者役職名</t>
    <rPh sb="0" eb="2">
      <t>ケイヤク</t>
    </rPh>
    <rPh sb="2" eb="3">
      <t>シャ</t>
    </rPh>
    <rPh sb="3" eb="6">
      <t>ヤクショクメイ</t>
    </rPh>
    <phoneticPr fontId="14"/>
  </si>
  <si>
    <t>契約者氏名</t>
    <rPh sb="0" eb="2">
      <t>ケイヤク</t>
    </rPh>
    <rPh sb="2" eb="3">
      <t>シャ</t>
    </rPh>
    <rPh sb="3" eb="5">
      <t>シメイ</t>
    </rPh>
    <phoneticPr fontId="14"/>
  </si>
  <si>
    <t>特別試験税額控除</t>
    <rPh sb="0" eb="4">
      <t>トクベツシケン</t>
    </rPh>
    <rPh sb="4" eb="6">
      <t>ゼイガク</t>
    </rPh>
    <rPh sb="6" eb="8">
      <t>コウジョ</t>
    </rPh>
    <phoneticPr fontId="14"/>
  </si>
  <si>
    <t>窓口〒</t>
    <rPh sb="0" eb="2">
      <t>マドグチ</t>
    </rPh>
    <phoneticPr fontId="3"/>
  </si>
  <si>
    <t>窓口住所</t>
    <rPh sb="0" eb="2">
      <t>マドグチ</t>
    </rPh>
    <rPh sb="2" eb="4">
      <t>ジュウショ</t>
    </rPh>
    <phoneticPr fontId="3"/>
  </si>
  <si>
    <t>窓口所属</t>
    <rPh sb="0" eb="2">
      <t>マドグチ</t>
    </rPh>
    <rPh sb="2" eb="4">
      <t>ショゾク</t>
    </rPh>
    <phoneticPr fontId="3"/>
  </si>
  <si>
    <t>窓口担当者</t>
    <rPh sb="0" eb="2">
      <t>マドグチ</t>
    </rPh>
    <rPh sb="2" eb="4">
      <t>タントウ</t>
    </rPh>
    <rPh sb="4" eb="5">
      <t>シャ</t>
    </rPh>
    <phoneticPr fontId="3"/>
  </si>
  <si>
    <t>窓口TEL</t>
    <rPh sb="0" eb="2">
      <t>マドグチ</t>
    </rPh>
    <phoneticPr fontId="3"/>
  </si>
  <si>
    <t>窓口E-mail</t>
    <rPh sb="0" eb="2">
      <t>マドグチ</t>
    </rPh>
    <phoneticPr fontId="3"/>
  </si>
  <si>
    <t>25条2項</t>
    <rPh sb="2" eb="3">
      <t>ジョウ</t>
    </rPh>
    <rPh sb="4" eb="5">
      <t>コウ</t>
    </rPh>
    <phoneticPr fontId="14"/>
  </si>
  <si>
    <t>9条2項</t>
    <rPh sb="1" eb="2">
      <t>ジョウ</t>
    </rPh>
    <rPh sb="3" eb="4">
      <t>コウ</t>
    </rPh>
    <phoneticPr fontId="14"/>
  </si>
  <si>
    <t>様式</t>
    <rPh sb="0" eb="2">
      <t>ヨウシキ</t>
    </rPh>
    <phoneticPr fontId="14"/>
  </si>
  <si>
    <t>Q1</t>
    <phoneticPr fontId="14"/>
  </si>
  <si>
    <t>複数機関での共同研究の場合どのように記載したらよいですか？</t>
    <rPh sb="0" eb="4">
      <t>フクスウキカン</t>
    </rPh>
    <rPh sb="6" eb="10">
      <t>キョウドウケンキュウ</t>
    </rPh>
    <rPh sb="11" eb="13">
      <t>バアイ</t>
    </rPh>
    <rPh sb="18" eb="20">
      <t>キサイ</t>
    </rPh>
    <phoneticPr fontId="14"/>
  </si>
  <si>
    <t>A1</t>
    <phoneticPr fontId="14"/>
  </si>
  <si>
    <t>設問番号</t>
    <rPh sb="0" eb="2">
      <t>セツモン</t>
    </rPh>
    <rPh sb="2" eb="4">
      <t>バンゴウ</t>
    </rPh>
    <phoneticPr fontId="14"/>
  </si>
  <si>
    <t>設問内容</t>
    <rPh sb="0" eb="2">
      <t>セツモン</t>
    </rPh>
    <rPh sb="2" eb="4">
      <t>ナイヨウ</t>
    </rPh>
    <phoneticPr fontId="14"/>
  </si>
  <si>
    <t>回答番号</t>
    <rPh sb="0" eb="2">
      <t>カイトウ</t>
    </rPh>
    <rPh sb="2" eb="4">
      <t>バンゴウ</t>
    </rPh>
    <phoneticPr fontId="14"/>
  </si>
  <si>
    <t>回答内容</t>
    <rPh sb="0" eb="2">
      <t>カイトウ</t>
    </rPh>
    <rPh sb="2" eb="4">
      <t>ナイヨウ</t>
    </rPh>
    <phoneticPr fontId="14"/>
  </si>
  <si>
    <t>本学担当者７名以上</t>
    <rPh sb="0" eb="2">
      <t>ホンガク</t>
    </rPh>
    <rPh sb="2" eb="5">
      <t>タントウシャ</t>
    </rPh>
    <rPh sb="6" eb="9">
      <t>メイイジョウ</t>
    </rPh>
    <phoneticPr fontId="14"/>
  </si>
  <si>
    <t>部局担当者記入欄</t>
    <rPh sb="0" eb="2">
      <t>ブキョク</t>
    </rPh>
    <rPh sb="2" eb="5">
      <t>タントウシャ</t>
    </rPh>
    <rPh sb="5" eb="7">
      <t>キニュウ</t>
    </rPh>
    <rPh sb="7" eb="8">
      <t>ラン</t>
    </rPh>
    <phoneticPr fontId="14"/>
  </si>
  <si>
    <t>選択してください</t>
  </si>
  <si>
    <t>Q2</t>
    <phoneticPr fontId="14"/>
  </si>
  <si>
    <t>A2</t>
  </si>
  <si>
    <t>セルの幅に収まりきらなかった時、どうしたら良いですか？</t>
    <rPh sb="3" eb="4">
      <t>ハバ</t>
    </rPh>
    <rPh sb="5" eb="6">
      <t>オサ</t>
    </rPh>
    <rPh sb="14" eb="15">
      <t>トキ</t>
    </rPh>
    <rPh sb="21" eb="22">
      <t>ヨ</t>
    </rPh>
    <phoneticPr fontId="14"/>
  </si>
  <si>
    <t>学術貢献費</t>
    <rPh sb="0" eb="4">
      <t>ガクジュツコウケン</t>
    </rPh>
    <rPh sb="4" eb="5">
      <t>ヒ</t>
    </rPh>
    <phoneticPr fontId="14"/>
  </si>
  <si>
    <t>学術貢献費</t>
    <rPh sb="0" eb="4">
      <t>ガクジュツコウケン</t>
    </rPh>
    <rPh sb="4" eb="5">
      <t>ヒ</t>
    </rPh>
    <phoneticPr fontId="14"/>
  </si>
  <si>
    <t>現状
学術貢献費費</t>
    <rPh sb="0" eb="2">
      <t>ゲンジョウ</t>
    </rPh>
    <rPh sb="3" eb="7">
      <t>ガクジュツコウケン</t>
    </rPh>
    <rPh sb="7" eb="8">
      <t>ヒ</t>
    </rPh>
    <rPh sb="8" eb="9">
      <t>ヒ</t>
    </rPh>
    <phoneticPr fontId="3"/>
  </si>
  <si>
    <t>役職</t>
    <rPh sb="0" eb="2">
      <t>ヤクショク</t>
    </rPh>
    <phoneticPr fontId="3"/>
  </si>
  <si>
    <t>申込者</t>
    <rPh sb="0" eb="2">
      <t>モウシコミ</t>
    </rPh>
    <rPh sb="2" eb="3">
      <t>シャ</t>
    </rPh>
    <phoneticPr fontId="14"/>
  </si>
  <si>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</si>
  <si>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</si>
  <si>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「フォントサイズ」か「行の高さ」をご変更ください。</t>
    <rPh sb="11" eb="12">
      <t>ギョウ</t>
    </rPh>
    <rPh sb="13" eb="14">
      <t>タカ</t>
    </rPh>
    <rPh sb="18" eb="20">
      <t>ヘンコウ</t>
    </rPh>
    <phoneticPr fontId="14"/>
  </si>
  <si>
    <t>複数機関での契約であることを14.自由記載欄にてお知らせください（従来は他機関の研究担当者も記載頂いておりましたが、本様式では記載を求めません）。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4"/>
  </si>
  <si>
    <t>〇〇の研究</t>
    <phoneticPr fontId="14"/>
  </si>
  <si>
    <t>××するため</t>
    <phoneticPr fontId="14"/>
  </si>
  <si>
    <t>△△を行う</t>
    <phoneticPr fontId="14"/>
  </si>
  <si>
    <t>選択してください</t>
    <rPh sb="0" eb="2">
      <t>センタク</t>
    </rPh>
    <phoneticPr fontId="14"/>
  </si>
  <si>
    <t>同一又は請求書無（本項回答不要。11.申込者の契約締結者へ進んで下さい）</t>
    <phoneticPr fontId="14"/>
  </si>
  <si>
    <t>異なる（以下に記入して下さい）</t>
    <phoneticPr fontId="14"/>
  </si>
  <si>
    <t>選択してください</t>
    <phoneticPr fontId="14"/>
  </si>
  <si>
    <t>同一(本項回答不要。12.契約書雛形の選択へ進んで下さい)</t>
    <phoneticPr fontId="14"/>
  </si>
  <si>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3"/>
  </si>
  <si>
    <t>11条1項</t>
    <rPh sb="2" eb="3">
      <t>ジョウ</t>
    </rPh>
    <rPh sb="4" eb="5">
      <t>コウ</t>
    </rPh>
    <phoneticPr fontId="14"/>
  </si>
  <si>
    <t>11条1項判定</t>
    <rPh sb="2" eb="3">
      <t>ジョウ</t>
    </rPh>
    <rPh sb="4" eb="5">
      <t>コウ</t>
    </rPh>
    <rPh sb="5" eb="7">
      <t>ハンテイ</t>
    </rPh>
    <phoneticPr fontId="14"/>
  </si>
  <si>
    <t>国立大学法人大阪大学受託研究規程を遵守の上、下記のとおり受託研究の申込をします。</t>
    <rPh sb="0" eb="10">
      <t>コク</t>
    </rPh>
    <rPh sb="10" eb="12">
      <t>ジュタク</t>
    </rPh>
    <rPh sb="12" eb="14">
      <t>ケンキュウ</t>
    </rPh>
    <rPh sb="14" eb="16">
      <t>キテイ</t>
    </rPh>
    <rPh sb="17" eb="19">
      <t>ジュンシュ</t>
    </rPh>
    <rPh sb="20" eb="21">
      <t>ウエ</t>
    </rPh>
    <rPh sb="22" eb="24">
      <t>カキ</t>
    </rPh>
    <rPh sb="28" eb="30">
      <t>ジュタク</t>
    </rPh>
    <rPh sb="30" eb="32">
      <t>ケンキュウ</t>
    </rPh>
    <phoneticPr fontId="3"/>
  </si>
  <si>
    <t>8.受託研究費
（申込者負担）</t>
    <rPh sb="2" eb="4">
      <t>ジュタク</t>
    </rPh>
    <rPh sb="4" eb="7">
      <t>ケンキュウヒ</t>
    </rPh>
    <rPh sb="12" eb="14">
      <t>フタン</t>
    </rPh>
    <phoneticPr fontId="3"/>
  </si>
  <si>
    <t>間接経費</t>
    <rPh sb="0" eb="4">
      <t>カンセツケイヒ</t>
    </rPh>
    <phoneticPr fontId="3"/>
  </si>
  <si>
    <t>過去締結済み契約書の踏襲を希望する（締結日と研究題目を下記に記載）</t>
    <phoneticPr fontId="14"/>
  </si>
  <si>
    <t>通常版を希望する（HP掲載）</t>
    <phoneticPr fontId="14"/>
  </si>
  <si>
    <t>特別試験研究費税額控除制度を利用する
（必要情報を右枠内に記載）。</t>
    <phoneticPr fontId="14"/>
  </si>
  <si>
    <t>職名</t>
    <phoneticPr fontId="3"/>
  </si>
  <si>
    <t>受託</t>
    <rPh sb="0" eb="2">
      <t>ジュタク</t>
    </rPh>
    <phoneticPr fontId="14"/>
  </si>
  <si>
    <t>5.提供物品</t>
    <rPh sb="2" eb="4">
      <t>テイキョウ</t>
    </rPh>
    <rPh sb="4" eb="6">
      <t>ブッピン</t>
    </rPh>
    <phoneticPr fontId="3"/>
  </si>
  <si>
    <t>物品名：</t>
    <rPh sb="0" eb="3">
      <t>ブッピンメイ</t>
    </rPh>
    <phoneticPr fontId="3"/>
  </si>
  <si>
    <t>数量：</t>
    <rPh sb="0" eb="2">
      <t>スウリョウ</t>
    </rPh>
    <phoneticPr fontId="3"/>
  </si>
  <si>
    <t>6.研究実施場所</t>
    <rPh sb="2" eb="4">
      <t>ケンキュウ</t>
    </rPh>
    <rPh sb="4" eb="6">
      <t>ジッシ</t>
    </rPh>
    <rPh sb="6" eb="8">
      <t>バショ</t>
    </rPh>
    <phoneticPr fontId="3"/>
  </si>
  <si>
    <t>7.研究担当者（大阪大学）</t>
    <rPh sb="2" eb="4">
      <t>ケンキュウ</t>
    </rPh>
    <rPh sb="4" eb="7">
      <t>タントウシャ</t>
    </rPh>
    <phoneticPr fontId="3"/>
  </si>
  <si>
    <t>5.提供物品名</t>
    <rPh sb="2" eb="6">
      <t>テイキョウブッピン</t>
    </rPh>
    <rPh sb="6" eb="7">
      <t>メイ</t>
    </rPh>
    <phoneticPr fontId="14"/>
  </si>
  <si>
    <t>5.提供物品数量</t>
    <rPh sb="2" eb="6">
      <t>テイキョウブッピン</t>
    </rPh>
    <rPh sb="6" eb="8">
      <t>スウリョウ</t>
    </rPh>
    <phoneticPr fontId="14"/>
  </si>
  <si>
    <t>6.研究実施場所</t>
    <phoneticPr fontId="14"/>
  </si>
  <si>
    <t>6.研究実施場所乙</t>
    <rPh sb="8" eb="9">
      <t>オツ</t>
    </rPh>
    <phoneticPr fontId="14"/>
  </si>
  <si>
    <t>7-1.研究者（大阪大学）代表者氏名</t>
    <rPh sb="13" eb="16">
      <t>ダイヒョウシャ</t>
    </rPh>
    <rPh sb="16" eb="18">
      <t>シメイ</t>
    </rPh>
    <phoneticPr fontId="14"/>
  </si>
  <si>
    <t>7-1.研究者（大阪大学）代表者所属部局・専攻名等</t>
    <rPh sb="13" eb="16">
      <t>ダイヒョウシャ</t>
    </rPh>
    <rPh sb="16" eb="18">
      <t>ショゾク</t>
    </rPh>
    <rPh sb="18" eb="20">
      <t>ブキョク</t>
    </rPh>
    <rPh sb="21" eb="23">
      <t>センコウ</t>
    </rPh>
    <rPh sb="23" eb="24">
      <t>メイ</t>
    </rPh>
    <rPh sb="24" eb="25">
      <t>トウ</t>
    </rPh>
    <phoneticPr fontId="14"/>
  </si>
  <si>
    <t>7-1.研究者（大阪大学）代表者職名</t>
    <rPh sb="13" eb="16">
      <t>ダイヒョウシャ</t>
    </rPh>
    <rPh sb="16" eb="18">
      <t>ショクメイ</t>
    </rPh>
    <phoneticPr fontId="14"/>
  </si>
  <si>
    <t>7-1.研究者（大阪大学）代表者役割</t>
    <rPh sb="13" eb="16">
      <t>ダイヒョウシャ</t>
    </rPh>
    <rPh sb="16" eb="18">
      <t>ヤクワリ</t>
    </rPh>
    <phoneticPr fontId="14"/>
  </si>
  <si>
    <t>文字数_7-1.研究者（大阪大学）代表者役割</t>
    <rPh sb="0" eb="3">
      <t>モジスウ</t>
    </rPh>
    <rPh sb="17" eb="20">
      <t>ダイヒョウシャ</t>
    </rPh>
    <rPh sb="20" eb="22">
      <t>ヤクワリ</t>
    </rPh>
    <phoneticPr fontId="14"/>
  </si>
  <si>
    <t>7-2.研究者（大阪大学）担当者氏名</t>
    <rPh sb="16" eb="18">
      <t>シメイ</t>
    </rPh>
    <phoneticPr fontId="14"/>
  </si>
  <si>
    <t>7-2.研究者（大阪大学）担当者所属部局・専攻名等</t>
    <rPh sb="16" eb="18">
      <t>ショゾク</t>
    </rPh>
    <rPh sb="18" eb="20">
      <t>ブキョク</t>
    </rPh>
    <rPh sb="21" eb="23">
      <t>センコウ</t>
    </rPh>
    <rPh sb="23" eb="24">
      <t>メイ</t>
    </rPh>
    <rPh sb="24" eb="25">
      <t>トウ</t>
    </rPh>
    <phoneticPr fontId="14"/>
  </si>
  <si>
    <t>7-2.研究者（大阪大学）担当者職名</t>
    <rPh sb="16" eb="18">
      <t>ショクメイ</t>
    </rPh>
    <phoneticPr fontId="14"/>
  </si>
  <si>
    <t>7-2.研究者（大阪大学）担当者役割</t>
    <rPh sb="16" eb="18">
      <t>ヤクワリ</t>
    </rPh>
    <phoneticPr fontId="14"/>
  </si>
  <si>
    <t>文字数_7-2.研究者（大阪大学）担当者役割</t>
    <rPh sb="0" eb="3">
      <t>モジスウ</t>
    </rPh>
    <phoneticPr fontId="14"/>
  </si>
  <si>
    <t>7-3.研究者（大阪大学）担当者氏名</t>
    <rPh sb="16" eb="18">
      <t>シメイ</t>
    </rPh>
    <phoneticPr fontId="14"/>
  </si>
  <si>
    <t>7-3.研究者（大阪大学）担当者所属部局・専攻名等</t>
    <rPh sb="16" eb="18">
      <t>ショゾク</t>
    </rPh>
    <rPh sb="18" eb="20">
      <t>ブキョク</t>
    </rPh>
    <rPh sb="21" eb="23">
      <t>センコウ</t>
    </rPh>
    <rPh sb="23" eb="24">
      <t>メイ</t>
    </rPh>
    <rPh sb="24" eb="25">
      <t>トウ</t>
    </rPh>
    <phoneticPr fontId="14"/>
  </si>
  <si>
    <t>7-3.研究者（大阪大学）担当者職名</t>
    <rPh sb="16" eb="18">
      <t>ショクメイ</t>
    </rPh>
    <phoneticPr fontId="14"/>
  </si>
  <si>
    <t>7-3.研究者（大阪大学）担当者役割</t>
    <rPh sb="16" eb="18">
      <t>ヤクワリ</t>
    </rPh>
    <phoneticPr fontId="14"/>
  </si>
  <si>
    <t>文字数_7-3.研究者（大阪大学）担当者役割</t>
    <rPh sb="0" eb="3">
      <t>モジスウ</t>
    </rPh>
    <phoneticPr fontId="14"/>
  </si>
  <si>
    <t>7-4.研究者（大阪大学）担当者氏名</t>
    <rPh sb="16" eb="18">
      <t>シメイ</t>
    </rPh>
    <phoneticPr fontId="14"/>
  </si>
  <si>
    <t>7-4.研究者（大阪大学）担当者所属部局・専攻名等</t>
    <rPh sb="16" eb="18">
      <t>ショゾク</t>
    </rPh>
    <rPh sb="18" eb="20">
      <t>ブキョク</t>
    </rPh>
    <rPh sb="21" eb="23">
      <t>センコウ</t>
    </rPh>
    <rPh sb="23" eb="24">
      <t>メイ</t>
    </rPh>
    <rPh sb="24" eb="25">
      <t>トウ</t>
    </rPh>
    <phoneticPr fontId="14"/>
  </si>
  <si>
    <t>7-4.研究者（大阪大学）担当者職名</t>
    <rPh sb="16" eb="18">
      <t>ショクメイ</t>
    </rPh>
    <phoneticPr fontId="14"/>
  </si>
  <si>
    <t>7-4.研究者（大阪大学）担当者役割</t>
    <rPh sb="16" eb="18">
      <t>ヤクワリ</t>
    </rPh>
    <phoneticPr fontId="14"/>
  </si>
  <si>
    <t>文字数_7-4.研究者（大阪大学）担当者役割</t>
    <rPh sb="0" eb="3">
      <t>モジスウ</t>
    </rPh>
    <phoneticPr fontId="14"/>
  </si>
  <si>
    <t>7-5.研究者（大阪大学）担当者氏名</t>
    <rPh sb="16" eb="18">
      <t>シメイ</t>
    </rPh>
    <phoneticPr fontId="14"/>
  </si>
  <si>
    <t>7-5.研究者（大阪大学）担当者所属部局・専攻名等</t>
    <rPh sb="16" eb="18">
      <t>ショゾク</t>
    </rPh>
    <rPh sb="18" eb="20">
      <t>ブキョク</t>
    </rPh>
    <rPh sb="21" eb="23">
      <t>センコウ</t>
    </rPh>
    <rPh sb="23" eb="24">
      <t>メイ</t>
    </rPh>
    <rPh sb="24" eb="25">
      <t>トウ</t>
    </rPh>
    <phoneticPr fontId="14"/>
  </si>
  <si>
    <t>7-5.研究者（大阪大学）担当者職名</t>
    <rPh sb="16" eb="18">
      <t>ショクメイ</t>
    </rPh>
    <phoneticPr fontId="14"/>
  </si>
  <si>
    <t>7-5.研究者（大阪大学）担当者役割</t>
    <rPh sb="16" eb="18">
      <t>ヤクワリ</t>
    </rPh>
    <phoneticPr fontId="14"/>
  </si>
  <si>
    <t>文字数_7-5.研究者（大阪大学）担当者役割</t>
    <rPh sb="0" eb="3">
      <t>モジスウ</t>
    </rPh>
    <phoneticPr fontId="14"/>
  </si>
  <si>
    <t>7-6.研究者（大阪大学）担当者氏名</t>
    <rPh sb="16" eb="18">
      <t>シメイ</t>
    </rPh>
    <phoneticPr fontId="14"/>
  </si>
  <si>
    <t>7-6.研究者（大阪大学）担当者所属部局・専攻名等</t>
    <rPh sb="16" eb="18">
      <t>ショゾク</t>
    </rPh>
    <rPh sb="18" eb="20">
      <t>ブキョク</t>
    </rPh>
    <rPh sb="21" eb="23">
      <t>センコウ</t>
    </rPh>
    <rPh sb="23" eb="24">
      <t>メイ</t>
    </rPh>
    <rPh sb="24" eb="25">
      <t>トウ</t>
    </rPh>
    <phoneticPr fontId="14"/>
  </si>
  <si>
    <t>7-6.研究者（大阪大学）担当者職名</t>
    <rPh sb="16" eb="18">
      <t>ショクメイ</t>
    </rPh>
    <phoneticPr fontId="14"/>
  </si>
  <si>
    <t>7-6.研究者（大阪大学）担当者役割</t>
    <rPh sb="16" eb="18">
      <t>ヤクワリ</t>
    </rPh>
    <phoneticPr fontId="14"/>
  </si>
  <si>
    <t>文字数_7-6.研究者（大阪大学）担当者役割</t>
    <rPh sb="0" eb="3">
      <t>モジスウ</t>
    </rPh>
    <phoneticPr fontId="14"/>
  </si>
  <si>
    <t>間接経費</t>
    <rPh sb="0" eb="2">
      <t>カンセツ</t>
    </rPh>
    <rPh sb="2" eb="4">
      <t>ケイヒ</t>
    </rPh>
    <phoneticPr fontId="14"/>
  </si>
  <si>
    <t>なし</t>
    <phoneticPr fontId="14"/>
  </si>
  <si>
    <t>-</t>
    <phoneticPr fontId="14"/>
  </si>
  <si>
    <t>受託研究委託申込書</t>
    <rPh sb="0" eb="2">
      <t>ジュタク</t>
    </rPh>
    <rPh sb="2" eb="3">
      <t>ケン</t>
    </rPh>
    <rPh sb="3" eb="4">
      <t>キワム</t>
    </rPh>
    <rPh sb="4" eb="6">
      <t>イタク</t>
    </rPh>
    <rPh sb="6" eb="7">
      <t>サル</t>
    </rPh>
    <rPh sb="7" eb="8">
      <t>コ</t>
    </rPh>
    <rPh sb="8" eb="9">
      <t>ショ</t>
    </rPh>
    <phoneticPr fontId="3"/>
  </si>
  <si>
    <t>14.締結方法の選択</t>
    <rPh sb="3" eb="5">
      <t>テイケツ</t>
    </rPh>
    <rPh sb="5" eb="7">
      <t>ホウホウ</t>
    </rPh>
    <rPh sb="8" eb="10">
      <t>センタク</t>
    </rPh>
    <phoneticPr fontId="14"/>
  </si>
  <si>
    <t>ご希望の契約方法を選択してください。</t>
    <rPh sb="1" eb="3">
      <t>キボウ</t>
    </rPh>
    <rPh sb="4" eb="6">
      <t>ケイヤク</t>
    </rPh>
    <rPh sb="6" eb="8">
      <t>ホウホウ</t>
    </rPh>
    <rPh sb="9" eb="11">
      <t>センタク</t>
    </rPh>
    <phoneticPr fontId="3"/>
  </si>
  <si>
    <t>15.自由記載欄</t>
    <rPh sb="3" eb="5">
      <t>ジユウ</t>
    </rPh>
    <rPh sb="5" eb="7">
      <t>キサイ</t>
    </rPh>
    <rPh sb="7" eb="8">
      <t>ラン</t>
    </rPh>
    <phoneticPr fontId="3"/>
  </si>
  <si>
    <t>Q3</t>
    <phoneticPr fontId="14"/>
  </si>
  <si>
    <t>クラウドサイン以外の電子契約サービスは利用できますか？</t>
    <rPh sb="19" eb="21">
      <t>リヨウ</t>
    </rPh>
    <phoneticPr fontId="14"/>
  </si>
  <si>
    <t>A3</t>
    <phoneticPr fontId="14"/>
  </si>
  <si>
    <t>電子契約</t>
    <rPh sb="0" eb="4">
      <t>デンシケイヤク</t>
    </rPh>
    <phoneticPr fontId="14"/>
  </si>
  <si>
    <t>学術貢献費</t>
    <rPh sb="0" eb="2">
      <t>ガクジュツ</t>
    </rPh>
    <rPh sb="2" eb="5">
      <t>コウケンヒ</t>
    </rPh>
    <phoneticPr fontId="14"/>
  </si>
  <si>
    <t>（消費税を含む）〔（直接経費+学術貢献費）×30％（端数切上）〕</t>
    <rPh sb="15" eb="17">
      <t>ガクジュツ</t>
    </rPh>
    <rPh sb="17" eb="20">
      <t>コウケンヒ</t>
    </rPh>
    <rPh sb="26" eb="28">
      <t>ハスウ</t>
    </rPh>
    <rPh sb="28" eb="29">
      <t>キ</t>
    </rPh>
    <rPh sb="29" eb="30">
      <t>ア</t>
    </rPh>
    <phoneticPr fontId="14"/>
  </si>
  <si>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rPh sb="1" eb="3">
      <t>キボウ</t>
    </rPh>
    <rPh sb="4" eb="6">
      <t>ケイヤク</t>
    </rPh>
    <rPh sb="6" eb="8">
      <t>ホウホウ</t>
    </rPh>
    <rPh sb="9" eb="11">
      <t>センタク</t>
    </rPh>
    <rPh sb="20" eb="24">
      <t>デンシケイヤク</t>
    </rPh>
    <rPh sb="25" eb="27">
      <t>イチブ</t>
    </rPh>
    <rPh sb="27" eb="29">
      <t>タイオウ</t>
    </rPh>
    <rPh sb="33" eb="35">
      <t>バアイ</t>
    </rPh>
    <rPh sb="44" eb="46">
      <t>ホンガク</t>
    </rPh>
    <rPh sb="48" eb="50">
      <t>ドウニュウ</t>
    </rPh>
    <rPh sb="66" eb="67">
      <t>メイ</t>
    </rPh>
    <rPh sb="76" eb="79">
      <t>ベンゴシ</t>
    </rPh>
    <rPh sb="84" eb="88">
      <t>カブシキガイシャ</t>
    </rPh>
    <rPh sb="122" eb="125">
      <t>カミバイタイ</t>
    </rPh>
    <rPh sb="127" eb="129">
      <t>ケイヤク</t>
    </rPh>
    <phoneticPr fontId="14"/>
  </si>
  <si>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4"/>
  </si>
  <si>
    <t>研究担当者</t>
    <phoneticPr fontId="14"/>
  </si>
  <si>
    <t>取引事前確認チェックリスト</t>
    <rPh sb="0" eb="2">
      <t>トリヒキ</t>
    </rPh>
    <rPh sb="2" eb="4">
      <t>ジゼン</t>
    </rPh>
    <rPh sb="4" eb="6">
      <t>カクニン</t>
    </rPh>
    <phoneticPr fontId="3"/>
  </si>
  <si>
    <t>取引事前確認チェックリスト</t>
    <phoneticPr fontId="14"/>
  </si>
  <si>
    <t>1.確認済</t>
  </si>
  <si>
    <t>臨床研究を実施する</t>
    <rPh sb="0" eb="4">
      <t>リンショウケンキュウ</t>
    </rPh>
    <rPh sb="5" eb="7">
      <t>ジッシ</t>
    </rPh>
    <phoneticPr fontId="3"/>
  </si>
  <si>
    <t>2023.12様式</t>
    <rPh sb="7" eb="9">
      <t>ヨウシキ</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</si>
</sst>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yyyy/m/d;@"/>
    <numFmt numFmtId="179" formatCode="yyyy\.m\.d"/>
    <numFmt numFmtId="180" formatCode="0_);[Red]\(0\)"/>
  </numFmts>
  <fonts count="2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u/>
      <sz val="14"/>
      <color theme="10"/>
      <name val="ＭＳ Ｐゴシック"/>
      <family val="3"/>
      <charset val="128"/>
      <scheme val="minor"/>
    </font>
    <font>
      <u/>
      <sz val="28"/>
      <color theme="10"/>
      <name val="ＭＳ Ｐゴシック"/>
      <family val="3"/>
      <charset val="128"/>
      <scheme val="minor"/>
    </font>
  </fonts>
  <fills count="1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1" tint="0.499984740745262"/>
        <bgColor indexed="64"/>
      </patternFill>
    </fill>
  </fills>
  <borders count="13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ck">
        <color indexed="64"/>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ck">
        <color indexed="64"/>
      </right>
      <top style="hair">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s>
  <cellStyleXfs count="5">
    <xf numFmtId="0" fontId="0" fillId="0" borderId="0">
      <alignment vertical="center"/>
    </xf>
    <xf numFmtId="0" fontId="15"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411">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6" fillId="0" borderId="0" xfId="0" applyFont="1">
      <alignment vertical="center"/>
    </xf>
    <xf numFmtId="0" fontId="0" fillId="0" borderId="3" xfId="0" applyBorder="1">
      <alignment vertical="center"/>
    </xf>
    <xf numFmtId="0" fontId="0" fillId="0" borderId="3" xfId="0" applyNumberFormat="1" applyBorder="1">
      <alignment vertical="center"/>
    </xf>
    <xf numFmtId="0" fontId="4" fillId="6" borderId="22" xfId="0" applyFont="1" applyFill="1" applyBorder="1" applyAlignment="1" applyProtection="1">
      <alignment horizontal="left" vertical="center" shrinkToFit="1"/>
      <protection locked="0"/>
    </xf>
    <xf numFmtId="0" fontId="6" fillId="0" borderId="0" xfId="0" applyFont="1" applyFill="1" applyAlignment="1" applyProtection="1">
      <alignment vertical="center" wrapText="1"/>
      <protection locked="0"/>
    </xf>
    <xf numFmtId="176" fontId="4" fillId="0" borderId="30" xfId="0" applyNumberFormat="1" applyFont="1" applyFill="1" applyBorder="1" applyAlignment="1">
      <alignment vertical="center" wrapText="1"/>
    </xf>
    <xf numFmtId="176" fontId="4" fillId="0" borderId="24" xfId="0" applyNumberFormat="1" applyFont="1" applyFill="1" applyBorder="1" applyAlignment="1">
      <alignment vertical="center" wrapText="1"/>
    </xf>
    <xf numFmtId="176" fontId="4" fillId="0" borderId="32" xfId="0" applyNumberFormat="1" applyFont="1" applyFill="1" applyBorder="1" applyAlignment="1">
      <alignment vertical="center" wrapText="1"/>
    </xf>
    <xf numFmtId="0" fontId="7" fillId="0" borderId="23" xfId="0" applyFont="1" applyFill="1" applyBorder="1" applyAlignment="1" applyProtection="1">
      <alignment vertical="center" shrinkToFit="1"/>
      <protection locked="0"/>
    </xf>
    <xf numFmtId="0" fontId="4" fillId="0" borderId="14" xfId="0" applyFont="1" applyFill="1" applyBorder="1" applyAlignment="1" applyProtection="1">
      <alignment vertical="center" wrapText="1" shrinkToFit="1"/>
      <protection locked="0"/>
    </xf>
    <xf numFmtId="0" fontId="4" fillId="0" borderId="23"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7" borderId="3" xfId="0" applyFont="1" applyFill="1" applyBorder="1" applyAlignment="1">
      <alignment vertical="center" shrinkToFit="1"/>
    </xf>
    <xf numFmtId="0" fontId="4" fillId="0" borderId="13" xfId="0" applyFont="1" applyFill="1" applyBorder="1" applyAlignment="1" applyProtection="1">
      <alignment vertical="center" wrapText="1" shrinkToFit="1"/>
      <protection locked="0"/>
    </xf>
    <xf numFmtId="0" fontId="4" fillId="0" borderId="2" xfId="0" applyFont="1" applyFill="1" applyBorder="1" applyAlignment="1" applyProtection="1">
      <alignment vertical="center" wrapText="1" shrinkToFit="1"/>
      <protection locked="0"/>
    </xf>
    <xf numFmtId="0" fontId="4" fillId="0" borderId="26" xfId="0" applyFont="1" applyFill="1" applyBorder="1" applyAlignment="1" applyProtection="1">
      <alignment vertical="center" wrapText="1" shrinkToFit="1"/>
      <protection locked="0"/>
    </xf>
    <xf numFmtId="0" fontId="7" fillId="0" borderId="14" xfId="0" applyFont="1" applyFill="1" applyBorder="1" applyAlignment="1" applyProtection="1">
      <alignment vertical="center" shrinkToFit="1"/>
      <protection locked="0"/>
    </xf>
    <xf numFmtId="0" fontId="4" fillId="0" borderId="27" xfId="0" applyFont="1" applyFill="1" applyBorder="1" applyAlignment="1" applyProtection="1">
      <alignment vertical="center" wrapText="1" shrinkToFit="1"/>
      <protection locked="0"/>
    </xf>
    <xf numFmtId="0" fontId="17" fillId="0" borderId="0" xfId="0" applyFont="1">
      <alignment vertical="center"/>
    </xf>
    <xf numFmtId="58" fontId="4" fillId="0" borderId="63" xfId="0" applyNumberFormat="1" applyFont="1" applyFill="1" applyBorder="1" applyAlignment="1">
      <alignment horizontal="center" vertical="center" wrapText="1"/>
    </xf>
    <xf numFmtId="0" fontId="4" fillId="6" borderId="77" xfId="0" applyFont="1" applyFill="1" applyBorder="1" applyAlignment="1" applyProtection="1">
      <alignment horizontal="left" vertical="center" shrinkToFit="1"/>
      <protection locked="0"/>
    </xf>
    <xf numFmtId="0" fontId="2" fillId="8" borderId="108" xfId="2" applyFill="1" applyBorder="1" applyAlignment="1">
      <alignment horizontal="center" vertical="center" wrapText="1"/>
    </xf>
    <xf numFmtId="0" fontId="0" fillId="8" borderId="112" xfId="3" applyFont="1" applyFill="1" applyBorder="1" applyAlignment="1">
      <alignment horizontal="center" vertical="center" wrapText="1"/>
    </xf>
    <xf numFmtId="0" fontId="2" fillId="8" borderId="5" xfId="2" applyFill="1" applyBorder="1" applyAlignment="1">
      <alignment vertical="top" wrapText="1"/>
    </xf>
    <xf numFmtId="0" fontId="2" fillId="8" borderId="7" xfId="2" applyFill="1" applyBorder="1" applyAlignment="1">
      <alignment vertical="top" wrapText="1"/>
    </xf>
    <xf numFmtId="0" fontId="2" fillId="8" borderId="111" xfId="2" applyFill="1" applyBorder="1" applyAlignment="1">
      <alignment vertical="top" wrapText="1"/>
    </xf>
    <xf numFmtId="0" fontId="2" fillId="8" borderId="4" xfId="2" applyFill="1" applyBorder="1" applyAlignment="1">
      <alignment vertical="top" wrapText="1"/>
    </xf>
    <xf numFmtId="0" fontId="2" fillId="8" borderId="0" xfId="2" applyFill="1" applyBorder="1" applyAlignment="1">
      <alignment vertical="top" wrapText="1"/>
    </xf>
    <xf numFmtId="0" fontId="2" fillId="8" borderId="109" xfId="2" applyFill="1" applyBorder="1" applyAlignment="1">
      <alignment vertical="top" wrapText="1"/>
    </xf>
    <xf numFmtId="0" fontId="2" fillId="8" borderId="3" xfId="2" applyFill="1" applyBorder="1" applyAlignment="1">
      <alignment vertical="top" wrapText="1"/>
    </xf>
    <xf numFmtId="0" fontId="2" fillId="9" borderId="3" xfId="2" applyFill="1" applyBorder="1" applyAlignment="1">
      <alignment vertical="top" wrapText="1"/>
    </xf>
    <xf numFmtId="0" fontId="13" fillId="7" borderId="89" xfId="0" applyFont="1" applyFill="1" applyBorder="1" applyAlignment="1">
      <alignment horizontal="center" vertical="center" wrapText="1" shrinkToFit="1"/>
    </xf>
    <xf numFmtId="0" fontId="13" fillId="7" borderId="1" xfId="0" applyFont="1" applyFill="1" applyBorder="1" applyAlignment="1">
      <alignment horizontal="center" vertical="center" wrapText="1" shrinkToFit="1"/>
    </xf>
    <xf numFmtId="0" fontId="13" fillId="7" borderId="81" xfId="0" applyFont="1" applyFill="1" applyBorder="1" applyAlignment="1">
      <alignment horizontal="center" vertical="center" wrapText="1" shrinkToFit="1"/>
    </xf>
    <xf numFmtId="0" fontId="4" fillId="0" borderId="0" xfId="0" applyFont="1" applyFill="1" applyBorder="1" applyAlignment="1">
      <alignment vertical="center" wrapText="1"/>
    </xf>
    <xf numFmtId="0" fontId="4" fillId="0" borderId="43" xfId="0" applyFont="1" applyFill="1" applyBorder="1" applyAlignment="1">
      <alignment vertical="center" wrapText="1"/>
    </xf>
    <xf numFmtId="20" fontId="4" fillId="0" borderId="0" xfId="0" applyNumberFormat="1" applyFont="1" applyFill="1" applyAlignment="1">
      <alignment vertical="center" wrapText="1"/>
    </xf>
    <xf numFmtId="176" fontId="4" fillId="0" borderId="124" xfId="0" applyNumberFormat="1" applyFont="1" applyFill="1" applyBorder="1" applyAlignment="1">
      <alignment horizontal="left" vertical="center" wrapText="1"/>
    </xf>
    <xf numFmtId="0" fontId="21" fillId="0" borderId="0" xfId="0" applyFont="1">
      <alignment vertical="center"/>
    </xf>
    <xf numFmtId="0" fontId="22" fillId="0" borderId="0" xfId="1" applyFont="1" applyAlignment="1">
      <alignment vertical="center"/>
    </xf>
    <xf numFmtId="0" fontId="13" fillId="10" borderId="3" xfId="0" applyFont="1" applyFill="1" applyBorder="1" applyAlignment="1">
      <alignment horizontal="center" vertical="center" wrapText="1"/>
    </xf>
    <xf numFmtId="14" fontId="13" fillId="11" borderId="3" xfId="0" applyNumberFormat="1" applyFont="1" applyFill="1" applyBorder="1" applyAlignment="1">
      <alignment horizontal="center" vertical="center" wrapText="1"/>
    </xf>
    <xf numFmtId="179" fontId="13" fillId="11" borderId="3" xfId="0" applyNumberFormat="1" applyFont="1" applyFill="1" applyBorder="1" applyAlignment="1">
      <alignment horizontal="center" vertical="center" wrapText="1"/>
    </xf>
    <xf numFmtId="0" fontId="23" fillId="10" borderId="3" xfId="0" applyFont="1" applyFill="1" applyBorder="1" applyAlignment="1">
      <alignment horizontal="center" wrapText="1" shrinkToFit="1"/>
    </xf>
    <xf numFmtId="0" fontId="13" fillId="12" borderId="3" xfId="0" applyFont="1" applyFill="1" applyBorder="1" applyAlignment="1">
      <alignment horizontal="center" vertical="center" wrapText="1"/>
    </xf>
    <xf numFmtId="38" fontId="13" fillId="10" borderId="3" xfId="4" applyFont="1" applyFill="1" applyBorder="1" applyAlignment="1">
      <alignment horizontal="center" vertical="center" wrapText="1"/>
    </xf>
    <xf numFmtId="38" fontId="13" fillId="13" borderId="3" xfId="4" applyFont="1" applyFill="1" applyBorder="1" applyAlignment="1">
      <alignment horizontal="center" vertical="center" wrapText="1"/>
    </xf>
    <xf numFmtId="14" fontId="13" fillId="12" borderId="3" xfId="0" applyNumberFormat="1" applyFont="1" applyFill="1" applyBorder="1" applyAlignment="1">
      <alignment horizontal="center" vertical="center" wrapText="1"/>
    </xf>
    <xf numFmtId="179" fontId="13" fillId="12" borderId="3" xfId="0" applyNumberFormat="1" applyFont="1" applyFill="1" applyBorder="1" applyAlignment="1">
      <alignment horizontal="center" vertical="center" wrapText="1"/>
    </xf>
    <xf numFmtId="180" fontId="13" fillId="14" borderId="3" xfId="0" applyNumberFormat="1" applyFont="1" applyFill="1" applyBorder="1" applyAlignment="1">
      <alignment horizontal="center" vertical="top" wrapText="1"/>
    </xf>
    <xf numFmtId="0" fontId="13" fillId="0" borderId="3" xfId="0" applyFont="1" applyBorder="1" applyAlignment="1">
      <alignment horizontal="center" vertical="center" wrapText="1"/>
    </xf>
    <xf numFmtId="0" fontId="23" fillId="10" borderId="3" xfId="0" applyFont="1" applyFill="1" applyBorder="1" applyAlignment="1">
      <alignment horizontal="center" wrapText="1"/>
    </xf>
    <xf numFmtId="38" fontId="13" fillId="8" borderId="3" xfId="4" applyFont="1" applyFill="1" applyBorder="1" applyAlignment="1">
      <alignment horizontal="center" vertical="center" wrapText="1"/>
    </xf>
    <xf numFmtId="14" fontId="13" fillId="8" borderId="3" xfId="0" applyNumberFormat="1" applyFont="1" applyFill="1" applyBorder="1" applyAlignment="1">
      <alignment horizontal="center" vertical="center" wrapText="1"/>
    </xf>
    <xf numFmtId="179" fontId="13" fillId="8" borderId="3" xfId="0" applyNumberFormat="1" applyFont="1" applyFill="1" applyBorder="1" applyAlignment="1">
      <alignment horizontal="center" vertical="center" wrapText="1"/>
    </xf>
    <xf numFmtId="0" fontId="24" fillId="0" borderId="3"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Alignment="1">
      <alignment horizontal="center"/>
    </xf>
    <xf numFmtId="0" fontId="0" fillId="15" borderId="0" xfId="0" applyFill="1">
      <alignment vertical="center"/>
    </xf>
    <xf numFmtId="0" fontId="0" fillId="0" borderId="0" xfId="0" applyFill="1">
      <alignment vertical="center"/>
    </xf>
    <xf numFmtId="0" fontId="4" fillId="0" borderId="0" xfId="0" applyFont="1" applyFill="1" applyBorder="1" applyAlignment="1">
      <alignment vertical="center" shrinkToFit="1"/>
    </xf>
    <xf numFmtId="14" fontId="0" fillId="0" borderId="0" xfId="0" applyNumberFormat="1">
      <alignment vertical="center"/>
    </xf>
    <xf numFmtId="0" fontId="0" fillId="6" borderId="0" xfId="0" applyFill="1">
      <alignment vertical="center"/>
    </xf>
    <xf numFmtId="0" fontId="13" fillId="16" borderId="3" xfId="0" applyFont="1" applyFill="1" applyBorder="1" applyAlignment="1">
      <alignment horizontal="center" vertical="top" wrapText="1"/>
    </xf>
    <xf numFmtId="0" fontId="25" fillId="0" borderId="3" xfId="0" applyFont="1" applyFill="1" applyBorder="1" applyAlignment="1">
      <alignment wrapText="1"/>
    </xf>
    <xf numFmtId="56" fontId="0" fillId="0" borderId="0" xfId="0" applyNumberFormat="1">
      <alignment vertical="center"/>
    </xf>
    <xf numFmtId="0" fontId="0" fillId="0" borderId="0" xfId="0" applyAlignment="1">
      <alignment vertical="center"/>
    </xf>
    <xf numFmtId="0" fontId="0" fillId="0" borderId="0" xfId="0" applyAlignment="1">
      <alignment vertical="center" wrapText="1"/>
    </xf>
    <xf numFmtId="0" fontId="15" fillId="0" borderId="0" xfId="1">
      <alignment vertical="center"/>
    </xf>
    <xf numFmtId="38" fontId="0" fillId="15" borderId="3" xfId="4" applyFont="1" applyFill="1" applyBorder="1" applyAlignment="1"/>
    <xf numFmtId="38" fontId="0" fillId="15" borderId="3" xfId="0" applyNumberFormat="1" applyFill="1" applyBorder="1" applyAlignment="1"/>
    <xf numFmtId="14" fontId="0" fillId="15" borderId="3" xfId="4" applyNumberFormat="1" applyFont="1" applyFill="1" applyBorder="1" applyAlignment="1"/>
    <xf numFmtId="0" fontId="23" fillId="15" borderId="3" xfId="0" applyFont="1" applyFill="1" applyBorder="1" applyAlignment="1">
      <alignment wrapText="1"/>
    </xf>
    <xf numFmtId="0" fontId="10" fillId="15" borderId="3" xfId="0" applyFont="1" applyFill="1" applyBorder="1" applyAlignment="1"/>
    <xf numFmtId="180" fontId="10" fillId="15" borderId="3" xfId="0" applyNumberFormat="1" applyFont="1" applyFill="1" applyBorder="1" applyAlignment="1">
      <alignment horizontal="center"/>
    </xf>
    <xf numFmtId="0" fontId="0" fillId="15" borderId="3" xfId="0" applyFill="1" applyBorder="1" applyAlignment="1">
      <alignment horizontal="center"/>
    </xf>
    <xf numFmtId="180" fontId="0" fillId="15" borderId="3" xfId="0" applyNumberFormat="1" applyFill="1" applyBorder="1" applyAlignment="1">
      <alignment horizontal="center"/>
    </xf>
    <xf numFmtId="0" fontId="4" fillId="0" borderId="0" xfId="0" applyFont="1" applyFill="1" applyBorder="1" applyAlignment="1">
      <alignment vertical="center"/>
    </xf>
    <xf numFmtId="0" fontId="4" fillId="0" borderId="0" xfId="0" applyFont="1">
      <alignment vertical="center"/>
    </xf>
    <xf numFmtId="0" fontId="0" fillId="17" borderId="0" xfId="0" applyFill="1">
      <alignment vertical="center"/>
    </xf>
    <xf numFmtId="0" fontId="0" fillId="0" borderId="0" xfId="0" applyNumberFormat="1">
      <alignment vertical="center"/>
    </xf>
    <xf numFmtId="0" fontId="4" fillId="0" borderId="0" xfId="0" applyFont="1" applyFill="1" applyBorder="1" applyAlignment="1" applyProtection="1">
      <alignment vertical="center" wrapText="1" shrinkToFit="1"/>
    </xf>
    <xf numFmtId="0" fontId="4" fillId="0" borderId="0" xfId="0" applyFont="1" applyAlignment="1">
      <alignment vertical="center" wrapText="1"/>
    </xf>
    <xf numFmtId="0" fontId="13" fillId="14" borderId="3" xfId="0" applyFont="1" applyFill="1" applyBorder="1" applyAlignment="1">
      <alignment horizontal="center" vertical="center"/>
    </xf>
    <xf numFmtId="0" fontId="13" fillId="0" borderId="0" xfId="0" applyFont="1" applyAlignment="1">
      <alignment horizontal="center" wrapText="1"/>
    </xf>
    <xf numFmtId="0" fontId="4" fillId="7" borderId="36" xfId="0" applyFont="1" applyFill="1" applyBorder="1" applyAlignment="1">
      <alignment horizontal="left" vertical="center" wrapText="1"/>
    </xf>
    <xf numFmtId="0" fontId="4" fillId="7" borderId="37" xfId="0" applyFont="1" applyFill="1" applyBorder="1" applyAlignment="1">
      <alignment horizontal="left" vertical="center" wrapText="1"/>
    </xf>
    <xf numFmtId="0" fontId="4" fillId="7" borderId="66" xfId="0" applyFont="1" applyFill="1" applyBorder="1" applyAlignment="1">
      <alignment horizontal="left" vertical="center" wrapText="1"/>
    </xf>
    <xf numFmtId="0" fontId="4" fillId="7" borderId="41" xfId="0" applyFont="1" applyFill="1" applyBorder="1" applyAlignment="1">
      <alignment horizontal="left" vertical="center" wrapText="1"/>
    </xf>
    <xf numFmtId="0" fontId="4" fillId="7" borderId="0" xfId="0" applyFont="1" applyFill="1" applyBorder="1" applyAlignment="1">
      <alignment horizontal="left" vertical="center" wrapText="1"/>
    </xf>
    <xf numFmtId="0" fontId="4" fillId="7" borderId="8" xfId="0" applyFont="1" applyFill="1" applyBorder="1" applyAlignment="1">
      <alignment horizontal="left" vertical="center" wrapText="1"/>
    </xf>
    <xf numFmtId="58" fontId="4" fillId="7" borderId="67" xfId="0" applyNumberFormat="1" applyFont="1" applyFill="1" applyBorder="1" applyAlignment="1">
      <alignment horizontal="right" vertical="center" shrinkToFit="1"/>
    </xf>
    <xf numFmtId="58" fontId="4" fillId="7" borderId="68" xfId="0" applyNumberFormat="1" applyFont="1" applyFill="1" applyBorder="1" applyAlignment="1">
      <alignment horizontal="right" vertical="center" shrinkToFit="1"/>
    </xf>
    <xf numFmtId="0" fontId="4" fillId="6" borderId="119" xfId="0" applyNumberFormat="1" applyFont="1" applyFill="1" applyBorder="1" applyAlignment="1" applyProtection="1">
      <alignment horizontal="left" vertical="center" indent="1" shrinkToFit="1"/>
      <protection locked="0"/>
    </xf>
    <xf numFmtId="0" fontId="4" fillId="6" borderId="68" xfId="0" applyNumberFormat="1" applyFont="1" applyFill="1" applyBorder="1" applyAlignment="1" applyProtection="1">
      <alignment horizontal="left" vertical="center" indent="1" shrinkToFit="1"/>
      <protection locked="0"/>
    </xf>
    <xf numFmtId="0" fontId="4" fillId="6" borderId="69" xfId="0" applyNumberFormat="1" applyFont="1" applyFill="1" applyBorder="1" applyAlignment="1" applyProtection="1">
      <alignment horizontal="left" vertical="center" indent="1" shrinkToFit="1"/>
      <protection locked="0"/>
    </xf>
    <xf numFmtId="58" fontId="4" fillId="7" borderId="31" xfId="0" applyNumberFormat="1" applyFont="1" applyFill="1" applyBorder="1" applyAlignment="1">
      <alignment horizontal="right" vertical="center" shrinkToFit="1"/>
    </xf>
    <xf numFmtId="58" fontId="4" fillId="7" borderId="32" xfId="0" applyNumberFormat="1" applyFont="1" applyFill="1" applyBorder="1" applyAlignment="1">
      <alignment horizontal="right" vertical="center" shrinkToFit="1"/>
    </xf>
    <xf numFmtId="0" fontId="4" fillId="6" borderId="35" xfId="0" applyNumberFormat="1" applyFont="1" applyFill="1" applyBorder="1" applyAlignment="1" applyProtection="1">
      <alignment horizontal="left" vertical="center" indent="1" shrinkToFit="1"/>
      <protection locked="0"/>
    </xf>
    <xf numFmtId="0" fontId="4" fillId="6" borderId="32" xfId="0" applyNumberFormat="1" applyFont="1" applyFill="1" applyBorder="1" applyAlignment="1" applyProtection="1">
      <alignment horizontal="left" vertical="center" indent="1" shrinkToFit="1"/>
      <protection locked="0"/>
    </xf>
    <xf numFmtId="0" fontId="4" fillId="6" borderId="132" xfId="0" applyNumberFormat="1" applyFont="1" applyFill="1" applyBorder="1" applyAlignment="1" applyProtection="1">
      <alignment horizontal="left" vertical="center" indent="1" shrinkToFit="1"/>
      <protection locked="0"/>
    </xf>
    <xf numFmtId="0" fontId="4" fillId="7" borderId="62" xfId="0" applyFont="1" applyFill="1" applyBorder="1" applyAlignment="1">
      <alignment horizontal="left" vertical="center" wrapText="1"/>
    </xf>
    <xf numFmtId="0" fontId="4" fillId="7" borderId="63" xfId="0" applyFont="1" applyFill="1" applyBorder="1" applyAlignment="1">
      <alignment horizontal="left" vertical="center" wrapText="1"/>
    </xf>
    <xf numFmtId="0" fontId="4" fillId="7" borderId="72" xfId="0" applyFont="1" applyFill="1" applyBorder="1" applyAlignment="1">
      <alignment horizontal="left" vertical="center" wrapText="1"/>
    </xf>
    <xf numFmtId="0" fontId="4" fillId="7" borderId="74" xfId="0" applyFont="1" applyFill="1" applyBorder="1" applyAlignment="1">
      <alignment horizontal="left" vertical="center" wrapText="1"/>
    </xf>
    <xf numFmtId="0" fontId="4" fillId="7" borderId="75" xfId="0" applyFont="1" applyFill="1" applyBorder="1" applyAlignment="1">
      <alignment horizontal="left" vertical="center" wrapText="1"/>
    </xf>
    <xf numFmtId="0" fontId="4" fillId="7" borderId="76" xfId="0" applyFont="1" applyFill="1" applyBorder="1" applyAlignment="1">
      <alignment horizontal="left" vertical="center" wrapText="1"/>
    </xf>
    <xf numFmtId="3" fontId="4" fillId="5" borderId="21" xfId="0" applyNumberFormat="1" applyFont="1" applyFill="1" applyBorder="1" applyAlignment="1" applyProtection="1">
      <alignment horizontal="right" vertical="center" shrinkToFit="1"/>
      <protection locked="0"/>
    </xf>
    <xf numFmtId="3" fontId="4" fillId="5" borderId="121" xfId="0" applyNumberFormat="1" applyFont="1" applyFill="1" applyBorder="1" applyAlignment="1" applyProtection="1">
      <alignment horizontal="right" vertical="center" shrinkToFit="1"/>
      <protection locked="0"/>
    </xf>
    <xf numFmtId="0" fontId="5" fillId="0" borderId="3" xfId="0" applyFont="1" applyFill="1" applyBorder="1" applyAlignment="1">
      <alignment horizontal="center" vertical="center" wrapText="1" shrinkToFit="1"/>
    </xf>
    <xf numFmtId="0" fontId="4" fillId="5" borderId="59" xfId="0" applyFont="1" applyFill="1" applyBorder="1" applyAlignment="1" applyProtection="1">
      <alignment horizontal="center" vertical="center" wrapText="1"/>
      <protection locked="0"/>
    </xf>
    <xf numFmtId="0" fontId="4" fillId="5" borderId="61" xfId="0" applyFont="1" applyFill="1" applyBorder="1" applyAlignment="1" applyProtection="1">
      <alignment horizontal="center" vertical="center" wrapText="1"/>
      <protection locked="0"/>
    </xf>
    <xf numFmtId="0" fontId="7" fillId="7" borderId="60" xfId="0" applyFont="1" applyFill="1" applyBorder="1" applyAlignment="1" applyProtection="1">
      <alignment horizontal="center" vertical="center" wrapText="1"/>
    </xf>
    <xf numFmtId="0" fontId="7" fillId="7" borderId="59" xfId="0" applyFont="1" applyFill="1" applyBorder="1" applyAlignment="1" applyProtection="1">
      <alignment horizontal="center" vertical="center" wrapText="1"/>
    </xf>
    <xf numFmtId="0" fontId="7" fillId="7" borderId="103" xfId="0" applyFont="1" applyFill="1" applyBorder="1" applyAlignment="1" applyProtection="1">
      <alignment horizontal="center" vertical="center" wrapText="1"/>
    </xf>
    <xf numFmtId="0" fontId="5" fillId="6" borderId="3" xfId="0" applyFont="1" applyFill="1" applyBorder="1" applyAlignment="1">
      <alignment horizontal="center" vertical="center" wrapText="1" shrinkToFit="1"/>
    </xf>
    <xf numFmtId="0" fontId="5" fillId="2" borderId="84" xfId="0" applyFont="1" applyFill="1" applyBorder="1" applyAlignment="1">
      <alignment horizontal="center" vertical="center" wrapText="1" shrinkToFit="1"/>
    </xf>
    <xf numFmtId="0" fontId="5" fillId="5" borderId="85" xfId="0" applyFont="1" applyFill="1" applyBorder="1" applyAlignment="1" applyProtection="1">
      <alignment horizontal="center" vertical="center" wrapText="1"/>
      <protection locked="0"/>
    </xf>
    <xf numFmtId="0" fontId="5" fillId="5" borderId="86" xfId="0" applyFont="1" applyFill="1" applyBorder="1" applyAlignment="1" applyProtection="1">
      <alignment horizontal="center" vertical="center" wrapText="1"/>
      <protection locked="0"/>
    </xf>
    <xf numFmtId="0" fontId="5" fillId="5" borderId="87" xfId="0" applyFont="1" applyFill="1" applyBorder="1" applyAlignment="1" applyProtection="1">
      <alignment horizontal="center" vertical="center" wrapText="1"/>
      <protection locked="0"/>
    </xf>
    <xf numFmtId="0" fontId="4" fillId="5" borderId="94" xfId="0" applyFont="1" applyFill="1" applyBorder="1" applyAlignment="1" applyProtection="1">
      <alignment vertical="center" wrapText="1"/>
      <protection locked="0"/>
    </xf>
    <xf numFmtId="0" fontId="4" fillId="5" borderId="99" xfId="0" applyFont="1" applyFill="1" applyBorder="1" applyAlignment="1" applyProtection="1">
      <alignment vertical="center" wrapText="1"/>
      <protection locked="0"/>
    </xf>
    <xf numFmtId="0" fontId="4" fillId="5" borderId="120" xfId="0" applyFont="1" applyFill="1" applyBorder="1" applyAlignment="1" applyProtection="1">
      <alignment horizontal="center" vertical="center" shrinkToFit="1"/>
      <protection locked="0"/>
    </xf>
    <xf numFmtId="0" fontId="4" fillId="5" borderId="59" xfId="0" applyFont="1" applyFill="1" applyBorder="1" applyAlignment="1" applyProtection="1">
      <alignment horizontal="center" vertical="center" shrinkToFit="1"/>
      <protection locked="0"/>
    </xf>
    <xf numFmtId="0" fontId="4" fillId="5" borderId="61" xfId="0" applyFont="1" applyFill="1" applyBorder="1" applyAlignment="1" applyProtection="1">
      <alignment horizontal="center" vertical="center" shrinkToFit="1"/>
      <protection locked="0"/>
    </xf>
    <xf numFmtId="0" fontId="4" fillId="7" borderId="96" xfId="0" applyFont="1" applyFill="1" applyBorder="1" applyAlignment="1">
      <alignment vertical="center" wrapText="1"/>
    </xf>
    <xf numFmtId="0" fontId="4" fillId="7" borderId="97" xfId="0" applyFont="1" applyFill="1" applyBorder="1" applyAlignment="1">
      <alignment vertical="center" wrapText="1"/>
    </xf>
    <xf numFmtId="0" fontId="4" fillId="5" borderId="97" xfId="0" applyFont="1" applyFill="1" applyBorder="1" applyAlignment="1" applyProtection="1">
      <alignment vertical="center" shrinkToFit="1"/>
      <protection locked="0"/>
    </xf>
    <xf numFmtId="0" fontId="4" fillId="5" borderId="100" xfId="0" applyFont="1" applyFill="1" applyBorder="1" applyAlignment="1" applyProtection="1">
      <alignment vertical="center" shrinkToFit="1"/>
      <protection locked="0"/>
    </xf>
    <xf numFmtId="0" fontId="5" fillId="6" borderId="3" xfId="0" applyFont="1" applyFill="1" applyBorder="1" applyAlignment="1" applyProtection="1">
      <alignment horizontal="center" vertical="center" wrapText="1" shrinkToFit="1"/>
      <protection locked="0"/>
    </xf>
    <xf numFmtId="0" fontId="5" fillId="6" borderId="45" xfId="0" applyFont="1" applyFill="1" applyBorder="1" applyAlignment="1" applyProtection="1">
      <alignment horizontal="center" vertical="center" wrapText="1" shrinkToFit="1"/>
      <protection locked="0"/>
    </xf>
    <xf numFmtId="0" fontId="4" fillId="7" borderId="96" xfId="0" applyFont="1" applyFill="1" applyBorder="1" applyAlignment="1">
      <alignment vertical="center" shrinkToFit="1"/>
    </xf>
    <xf numFmtId="0" fontId="4" fillId="7" borderId="97" xfId="0" applyFont="1" applyFill="1" applyBorder="1" applyAlignment="1">
      <alignment vertical="center" shrinkToFit="1"/>
    </xf>
    <xf numFmtId="49" fontId="4" fillId="5" borderId="97" xfId="0" applyNumberFormat="1" applyFont="1" applyFill="1" applyBorder="1" applyAlignment="1" applyProtection="1">
      <alignment vertical="center" shrinkToFit="1"/>
      <protection locked="0"/>
    </xf>
    <xf numFmtId="49" fontId="4" fillId="5" borderId="98" xfId="0" applyNumberFormat="1" applyFont="1" applyFill="1" applyBorder="1" applyAlignment="1" applyProtection="1">
      <alignment vertical="center" shrinkToFit="1"/>
      <protection locked="0"/>
    </xf>
    <xf numFmtId="0" fontId="4" fillId="7" borderId="41" xfId="0" applyFont="1" applyFill="1" applyBorder="1" applyAlignment="1">
      <alignment vertical="center" wrapText="1"/>
    </xf>
    <xf numFmtId="0" fontId="4" fillId="7" borderId="0" xfId="0" applyFont="1" applyFill="1" applyBorder="1" applyAlignment="1">
      <alignment vertical="center" wrapText="1"/>
    </xf>
    <xf numFmtId="0" fontId="4" fillId="7" borderId="8" xfId="0" applyFont="1" applyFill="1" applyBorder="1" applyAlignment="1">
      <alignment vertical="center" wrapText="1"/>
    </xf>
    <xf numFmtId="0" fontId="4" fillId="0" borderId="6" xfId="0" applyFont="1" applyFill="1" applyBorder="1" applyAlignment="1">
      <alignment horizontal="center" vertical="center" shrinkToFit="1"/>
    </xf>
    <xf numFmtId="0" fontId="4" fillId="0" borderId="86" xfId="0" applyFont="1" applyFill="1" applyBorder="1" applyAlignment="1">
      <alignment horizontal="center" vertical="center" wrapText="1" shrinkToFit="1"/>
    </xf>
    <xf numFmtId="0" fontId="4" fillId="0" borderId="86" xfId="0" applyFont="1" applyFill="1" applyBorder="1" applyAlignment="1">
      <alignment horizontal="center" vertical="center" shrinkToFit="1"/>
    </xf>
    <xf numFmtId="0" fontId="4" fillId="7" borderId="2" xfId="0" applyFont="1" applyFill="1" applyBorder="1" applyAlignment="1">
      <alignment horizontal="center" vertical="center" textRotation="255" shrinkToFit="1"/>
    </xf>
    <xf numFmtId="0" fontId="4" fillId="7" borderId="1" xfId="0" applyFont="1" applyFill="1" applyBorder="1" applyAlignment="1">
      <alignment horizontal="center" vertical="center" textRotation="255" shrinkToFit="1"/>
    </xf>
    <xf numFmtId="0" fontId="4" fillId="7" borderId="81" xfId="0" applyFont="1" applyFill="1" applyBorder="1" applyAlignment="1">
      <alignment horizontal="center" vertical="center" textRotation="255" shrinkToFit="1"/>
    </xf>
    <xf numFmtId="0" fontId="4" fillId="6" borderId="21" xfId="0" applyFont="1" applyFill="1" applyBorder="1" applyAlignment="1" applyProtection="1">
      <alignment horizontal="center" vertical="center" shrinkToFit="1"/>
      <protection locked="0"/>
    </xf>
    <xf numFmtId="0" fontId="4" fillId="6" borderId="26" xfId="0" applyFont="1" applyFill="1" applyBorder="1" applyAlignment="1" applyProtection="1">
      <alignment horizontal="center" vertical="center" shrinkToFit="1"/>
      <protection locked="0"/>
    </xf>
    <xf numFmtId="0" fontId="4" fillId="7" borderId="60" xfId="0" applyFont="1" applyFill="1" applyBorder="1" applyAlignment="1">
      <alignment horizontal="center" vertical="center" shrinkToFit="1"/>
    </xf>
    <xf numFmtId="0" fontId="4" fillId="7" borderId="59" xfId="0" applyFont="1" applyFill="1" applyBorder="1" applyAlignment="1">
      <alignment horizontal="center" vertical="center" shrinkToFit="1"/>
    </xf>
    <xf numFmtId="0" fontId="4" fillId="5" borderId="60" xfId="0" applyFont="1" applyFill="1" applyBorder="1" applyAlignment="1" applyProtection="1">
      <alignment horizontal="center" vertical="center" wrapText="1" shrinkToFit="1"/>
      <protection locked="0"/>
    </xf>
    <xf numFmtId="0" fontId="4" fillId="5" borderId="59" xfId="0" applyFont="1" applyFill="1" applyBorder="1" applyAlignment="1" applyProtection="1">
      <alignment horizontal="center" vertical="center" wrapText="1" shrinkToFit="1"/>
      <protection locked="0"/>
    </xf>
    <xf numFmtId="0" fontId="19" fillId="7" borderId="64" xfId="1" applyFont="1" applyFill="1" applyBorder="1" applyAlignment="1">
      <alignment horizontal="center" vertical="center" wrapText="1" shrinkToFit="1"/>
    </xf>
    <xf numFmtId="0" fontId="19" fillId="7" borderId="63" xfId="1" applyFont="1" applyFill="1" applyBorder="1" applyAlignment="1">
      <alignment horizontal="center" vertical="center" wrapText="1" shrinkToFit="1"/>
    </xf>
    <xf numFmtId="0" fontId="19" fillId="7" borderId="72" xfId="1" applyFont="1" applyFill="1" applyBorder="1" applyAlignment="1">
      <alignment horizontal="center" vertical="center" wrapText="1" shrinkToFit="1"/>
    </xf>
    <xf numFmtId="0" fontId="19" fillId="7" borderId="5" xfId="1" applyFont="1" applyFill="1" applyBorder="1" applyAlignment="1">
      <alignment horizontal="center" vertical="center" wrapText="1" shrinkToFit="1"/>
    </xf>
    <xf numFmtId="0" fontId="19" fillId="7" borderId="7" xfId="1" applyFont="1" applyFill="1" applyBorder="1" applyAlignment="1">
      <alignment horizontal="center" vertical="center" wrapText="1" shrinkToFit="1"/>
    </xf>
    <xf numFmtId="0" fontId="19" fillId="7" borderId="10" xfId="1" applyFont="1" applyFill="1" applyBorder="1" applyAlignment="1">
      <alignment horizontal="center" vertical="center" wrapText="1" shrinkToFit="1"/>
    </xf>
    <xf numFmtId="0" fontId="4" fillId="6" borderId="64" xfId="0" applyFont="1" applyFill="1" applyBorder="1" applyAlignment="1" applyProtection="1">
      <alignment horizontal="center" vertical="center" wrapText="1" shrinkToFit="1"/>
      <protection locked="0"/>
    </xf>
    <xf numFmtId="0" fontId="4" fillId="6" borderId="63" xfId="0" applyFont="1" applyFill="1" applyBorder="1" applyAlignment="1" applyProtection="1">
      <alignment horizontal="center" vertical="center" wrapText="1" shrinkToFit="1"/>
      <protection locked="0"/>
    </xf>
    <xf numFmtId="0" fontId="4" fillId="6" borderId="65" xfId="0" applyFont="1" applyFill="1" applyBorder="1" applyAlignment="1" applyProtection="1">
      <alignment horizontal="center" vertical="center" wrapText="1" shrinkToFit="1"/>
      <protection locked="0"/>
    </xf>
    <xf numFmtId="0" fontId="4" fillId="6" borderId="5" xfId="0" applyFont="1" applyFill="1" applyBorder="1" applyAlignment="1" applyProtection="1">
      <alignment horizontal="center" vertical="center" wrapText="1" shrinkToFit="1"/>
      <protection locked="0"/>
    </xf>
    <xf numFmtId="0" fontId="4" fillId="6" borderId="7" xfId="0" applyFont="1" applyFill="1" applyBorder="1" applyAlignment="1" applyProtection="1">
      <alignment horizontal="center" vertical="center" wrapText="1" shrinkToFit="1"/>
      <protection locked="0"/>
    </xf>
    <xf numFmtId="0" fontId="4" fillId="6" borderId="38" xfId="0" applyFont="1" applyFill="1" applyBorder="1" applyAlignment="1" applyProtection="1">
      <alignment horizontal="center" vertical="center" wrapText="1" shrinkToFit="1"/>
      <protection locked="0"/>
    </xf>
    <xf numFmtId="0" fontId="4" fillId="0" borderId="11"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3" xfId="0" applyFont="1" applyFill="1" applyBorder="1" applyAlignment="1" applyProtection="1">
      <alignment horizontal="center" vertical="center" wrapText="1" shrinkToFit="1"/>
    </xf>
    <xf numFmtId="0" fontId="4" fillId="0" borderId="45" xfId="0" applyFont="1" applyFill="1" applyBorder="1" applyAlignment="1" applyProtection="1">
      <alignment horizontal="center" vertical="center" wrapText="1" shrinkToFit="1"/>
    </xf>
    <xf numFmtId="0" fontId="15" fillId="0" borderId="4" xfId="1" applyFill="1" applyBorder="1" applyAlignment="1">
      <alignment horizontal="center" vertical="top" wrapText="1"/>
    </xf>
    <xf numFmtId="0" fontId="15" fillId="0" borderId="0" xfId="1" applyFill="1" applyBorder="1" applyAlignment="1">
      <alignment horizontal="center" vertical="top" wrapText="1"/>
    </xf>
    <xf numFmtId="0" fontId="15" fillId="0" borderId="8" xfId="1" applyFill="1" applyBorder="1" applyAlignment="1">
      <alignment horizontal="center" vertical="top" wrapText="1"/>
    </xf>
    <xf numFmtId="0" fontId="4" fillId="7" borderId="22" xfId="0" applyFont="1" applyFill="1" applyBorder="1" applyAlignment="1">
      <alignment horizontal="center" vertical="center" shrinkToFit="1"/>
    </xf>
    <xf numFmtId="0" fontId="4" fillId="7" borderId="6" xfId="0" applyFont="1" applyFill="1" applyBorder="1" applyAlignment="1">
      <alignment horizontal="center" vertical="center" shrinkToFit="1"/>
    </xf>
    <xf numFmtId="0" fontId="4" fillId="0" borderId="6" xfId="0" applyFont="1" applyBorder="1" applyAlignment="1">
      <alignment horizontal="center" vertical="center" shrinkToFit="1"/>
    </xf>
    <xf numFmtId="0" fontId="4" fillId="7" borderId="88"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7" borderId="44" xfId="0" applyFont="1" applyFill="1" applyBorder="1" applyAlignment="1">
      <alignment horizontal="left" vertical="center" wrapText="1"/>
    </xf>
    <xf numFmtId="0" fontId="4" fillId="7" borderId="3" xfId="0" applyFont="1" applyFill="1" applyBorder="1" applyAlignment="1">
      <alignment horizontal="left" vertical="center" wrapText="1"/>
    </xf>
    <xf numFmtId="0" fontId="4" fillId="7" borderId="46" xfId="0" applyFont="1" applyFill="1" applyBorder="1" applyAlignment="1">
      <alignment horizontal="left" vertical="center" wrapText="1"/>
    </xf>
    <xf numFmtId="0" fontId="4" fillId="7" borderId="47" xfId="0" applyFont="1" applyFill="1" applyBorder="1" applyAlignment="1">
      <alignment horizontal="left" vertical="center" wrapText="1"/>
    </xf>
    <xf numFmtId="0" fontId="4" fillId="6" borderId="64" xfId="0" applyFont="1" applyFill="1" applyBorder="1" applyAlignment="1" applyProtection="1">
      <alignment horizontal="left" vertical="top" shrinkToFit="1"/>
      <protection locked="0"/>
    </xf>
    <xf numFmtId="0" fontId="4" fillId="6" borderId="63" xfId="0" applyFont="1" applyFill="1" applyBorder="1" applyAlignment="1" applyProtection="1">
      <alignment horizontal="left" vertical="top" shrinkToFit="1"/>
      <protection locked="0"/>
    </xf>
    <xf numFmtId="0" fontId="4" fillId="6" borderId="65" xfId="0" applyFont="1" applyFill="1" applyBorder="1" applyAlignment="1" applyProtection="1">
      <alignment horizontal="left" vertical="top" shrinkToFit="1"/>
      <protection locked="0"/>
    </xf>
    <xf numFmtId="0" fontId="4" fillId="6" borderId="4" xfId="0" applyFont="1" applyFill="1" applyBorder="1" applyAlignment="1" applyProtection="1">
      <alignment horizontal="left" vertical="top" shrinkToFit="1"/>
      <protection locked="0"/>
    </xf>
    <xf numFmtId="0" fontId="4" fillId="6" borderId="0" xfId="0" applyFont="1" applyFill="1" applyBorder="1" applyAlignment="1" applyProtection="1">
      <alignment horizontal="left" vertical="top" shrinkToFit="1"/>
      <protection locked="0"/>
    </xf>
    <xf numFmtId="0" fontId="4" fillId="6" borderId="43" xfId="0" applyFont="1" applyFill="1" applyBorder="1" applyAlignment="1" applyProtection="1">
      <alignment horizontal="left" vertical="top" shrinkToFit="1"/>
      <protection locked="0"/>
    </xf>
    <xf numFmtId="0" fontId="4" fillId="6" borderId="48" xfId="0" applyFont="1" applyFill="1" applyBorder="1" applyAlignment="1" applyProtection="1">
      <alignment horizontal="left" vertical="top" shrinkToFit="1"/>
      <protection locked="0"/>
    </xf>
    <xf numFmtId="0" fontId="4" fillId="6" borderId="49" xfId="0" applyFont="1" applyFill="1" applyBorder="1" applyAlignment="1" applyProtection="1">
      <alignment horizontal="left" vertical="top" shrinkToFit="1"/>
      <protection locked="0"/>
    </xf>
    <xf numFmtId="0" fontId="4" fillId="6" borderId="50" xfId="0" applyFont="1" applyFill="1" applyBorder="1" applyAlignment="1" applyProtection="1">
      <alignment horizontal="left" vertical="top" shrinkToFit="1"/>
      <protection locked="0"/>
    </xf>
    <xf numFmtId="0" fontId="4" fillId="3" borderId="2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xf numFmtId="178" fontId="5" fillId="0" borderId="22" xfId="0" applyNumberFormat="1" applyFont="1" applyFill="1" applyBorder="1" applyAlignment="1" applyProtection="1">
      <alignment horizontal="center" vertical="center" wrapText="1"/>
      <protection locked="0"/>
    </xf>
    <xf numFmtId="178" fontId="5" fillId="0" borderId="6" xfId="0" applyNumberFormat="1" applyFont="1" applyFill="1" applyBorder="1" applyAlignment="1" applyProtection="1">
      <alignment horizontal="center" vertical="center" wrapText="1"/>
      <protection locked="0"/>
    </xf>
    <xf numFmtId="178" fontId="5" fillId="0" borderId="12" xfId="0" applyNumberFormat="1" applyFont="1" applyFill="1" applyBorder="1" applyAlignment="1" applyProtection="1">
      <alignment horizontal="center" vertical="center" wrapText="1"/>
      <protection locked="0"/>
    </xf>
    <xf numFmtId="0" fontId="8" fillId="18" borderId="22" xfId="0" applyFont="1" applyFill="1" applyBorder="1" applyAlignment="1" applyProtection="1">
      <alignment horizontal="center" vertical="center" wrapText="1" shrinkToFit="1"/>
      <protection locked="0"/>
    </xf>
    <xf numFmtId="0" fontId="8" fillId="18" borderId="6" xfId="0" applyFont="1" applyFill="1" applyBorder="1" applyAlignment="1" applyProtection="1">
      <alignment horizontal="center" vertical="center" wrapText="1" shrinkToFit="1"/>
      <protection locked="0"/>
    </xf>
    <xf numFmtId="0" fontId="5" fillId="18" borderId="22" xfId="0" applyFont="1" applyFill="1" applyBorder="1" applyAlignment="1" applyProtection="1">
      <alignment horizontal="left" vertical="center" shrinkToFit="1"/>
      <protection locked="0"/>
    </xf>
    <xf numFmtId="0" fontId="5" fillId="18" borderId="12" xfId="0" applyFont="1" applyFill="1" applyBorder="1" applyAlignment="1" applyProtection="1">
      <alignment horizontal="left" vertical="center" shrinkToFit="1"/>
      <protection locked="0"/>
    </xf>
    <xf numFmtId="0" fontId="4" fillId="6" borderId="27" xfId="0" applyFont="1" applyFill="1" applyBorder="1" applyAlignment="1" applyProtection="1">
      <alignment horizontal="center" vertical="center" shrinkToFit="1"/>
      <protection locked="0"/>
    </xf>
    <xf numFmtId="0" fontId="8" fillId="0" borderId="84" xfId="0" applyFont="1" applyFill="1" applyBorder="1" applyAlignment="1" applyProtection="1">
      <alignment horizontal="center" vertical="center" wrapText="1" shrinkToFit="1"/>
    </xf>
    <xf numFmtId="177" fontId="4" fillId="4" borderId="84" xfId="0" applyNumberFormat="1" applyFont="1" applyFill="1" applyBorder="1" applyAlignment="1" applyProtection="1">
      <alignment horizontal="right" vertical="center" wrapText="1" shrinkToFit="1"/>
    </xf>
    <xf numFmtId="177" fontId="4" fillId="4" borderId="122" xfId="0" applyNumberFormat="1" applyFont="1" applyFill="1" applyBorder="1" applyAlignment="1" applyProtection="1">
      <alignment horizontal="right" vertical="center" wrapText="1" shrinkToFit="1"/>
    </xf>
    <xf numFmtId="0" fontId="4" fillId="7" borderId="55" xfId="0" applyFont="1" applyFill="1" applyBorder="1" applyAlignment="1">
      <alignment horizontal="left" vertical="center" wrapText="1"/>
    </xf>
    <xf numFmtId="0" fontId="10" fillId="7" borderId="56" xfId="0" applyFont="1" applyFill="1" applyBorder="1" applyAlignment="1">
      <alignment horizontal="left" vertical="center"/>
    </xf>
    <xf numFmtId="0" fontId="10" fillId="7" borderId="55" xfId="0" applyFont="1" applyFill="1" applyBorder="1" applyAlignment="1">
      <alignment horizontal="left" vertical="center"/>
    </xf>
    <xf numFmtId="0" fontId="4" fillId="7" borderId="64" xfId="0" applyFont="1" applyFill="1" applyBorder="1" applyAlignment="1">
      <alignment vertical="center" shrinkToFit="1"/>
    </xf>
    <xf numFmtId="0" fontId="4" fillId="7" borderId="63" xfId="0" applyFont="1" applyFill="1" applyBorder="1" applyAlignment="1">
      <alignment vertical="center" shrinkToFit="1"/>
    </xf>
    <xf numFmtId="0" fontId="4" fillId="5" borderId="136" xfId="0" applyFont="1" applyFill="1" applyBorder="1" applyAlignment="1" applyProtection="1">
      <alignment horizontal="center" vertical="center" shrinkToFit="1"/>
      <protection locked="0"/>
    </xf>
    <xf numFmtId="0" fontId="4" fillId="5" borderId="63" xfId="0" applyFont="1" applyFill="1" applyBorder="1" applyAlignment="1" applyProtection="1">
      <alignment horizontal="center" vertical="center" shrinkToFit="1"/>
      <protection locked="0"/>
    </xf>
    <xf numFmtId="0" fontId="4" fillId="5" borderId="65" xfId="0" applyFont="1" applyFill="1" applyBorder="1" applyAlignment="1" applyProtection="1">
      <alignment horizontal="center" vertical="center" shrinkToFit="1"/>
      <protection locked="0"/>
    </xf>
    <xf numFmtId="0" fontId="10" fillId="0" borderId="85" xfId="0" applyFont="1" applyBorder="1" applyAlignment="1" applyProtection="1">
      <alignment vertical="center" wrapText="1"/>
    </xf>
    <xf numFmtId="0" fontId="10" fillId="0" borderId="86" xfId="0" applyFont="1" applyBorder="1" applyAlignment="1" applyProtection="1">
      <alignment vertical="center" wrapText="1"/>
    </xf>
    <xf numFmtId="0" fontId="10" fillId="0" borderId="87" xfId="0" applyFont="1" applyBorder="1" applyAlignment="1" applyProtection="1">
      <alignment vertical="center" wrapText="1"/>
    </xf>
    <xf numFmtId="0" fontId="5" fillId="0" borderId="2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right" vertical="center" shrinkToFit="1"/>
      <protection locked="0"/>
    </xf>
    <xf numFmtId="0" fontId="5" fillId="0" borderId="28" xfId="0" applyFont="1" applyFill="1" applyBorder="1" applyAlignment="1" applyProtection="1">
      <alignment horizontal="right" vertical="center" shrinkToFit="1"/>
      <protection locked="0"/>
    </xf>
    <xf numFmtId="49" fontId="5" fillId="0" borderId="6" xfId="0" applyNumberFormat="1" applyFont="1" applyFill="1" applyBorder="1" applyAlignment="1" applyProtection="1">
      <alignment horizontal="center" vertical="center" shrinkToFit="1"/>
      <protection locked="0"/>
    </xf>
    <xf numFmtId="49" fontId="5" fillId="0" borderId="12" xfId="0" applyNumberFormat="1" applyFont="1" applyFill="1" applyBorder="1" applyAlignment="1" applyProtection="1">
      <alignment horizontal="center" vertical="center" shrinkToFit="1"/>
      <protection locked="0"/>
    </xf>
    <xf numFmtId="0" fontId="5" fillId="3" borderId="3" xfId="0" applyFont="1" applyFill="1" applyBorder="1" applyAlignment="1">
      <alignment horizontal="center" vertical="center" wrapText="1"/>
    </xf>
    <xf numFmtId="0" fontId="5" fillId="0" borderId="22"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18" borderId="3" xfId="0" applyFont="1" applyFill="1" applyBorder="1" applyAlignment="1">
      <alignment horizontal="center" vertical="center" wrapText="1"/>
    </xf>
    <xf numFmtId="0" fontId="5" fillId="3" borderId="22"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0" borderId="22" xfId="0" applyFont="1" applyFill="1" applyBorder="1" applyAlignment="1" applyProtection="1">
      <alignment horizontal="center" vertical="center" wrapText="1" shrinkToFit="1"/>
      <protection locked="0"/>
    </xf>
    <xf numFmtId="0" fontId="5" fillId="0" borderId="6" xfId="0" applyFont="1" applyFill="1" applyBorder="1" applyAlignment="1" applyProtection="1">
      <alignment horizontal="center" vertical="center" wrapText="1" shrinkToFit="1"/>
      <protection locked="0"/>
    </xf>
    <xf numFmtId="0" fontId="5" fillId="0" borderId="12" xfId="0" applyFont="1" applyFill="1" applyBorder="1" applyAlignment="1" applyProtection="1">
      <alignment horizontal="center" vertical="center" wrapText="1" shrinkToFit="1"/>
      <protection locked="0"/>
    </xf>
    <xf numFmtId="0" fontId="4" fillId="3" borderId="3" xfId="0" applyFont="1" applyFill="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4" fillId="7" borderId="82" xfId="0" applyFont="1" applyFill="1" applyBorder="1" applyAlignment="1">
      <alignment vertical="center" wrapText="1"/>
    </xf>
    <xf numFmtId="0" fontId="4" fillId="7" borderId="73" xfId="0" applyFont="1" applyFill="1" applyBorder="1" applyAlignment="1">
      <alignment vertical="center" wrapText="1"/>
    </xf>
    <xf numFmtId="0" fontId="4" fillId="7" borderId="44" xfId="0" applyFont="1" applyFill="1" applyBorder="1" applyAlignment="1">
      <alignment vertical="center" wrapText="1"/>
    </xf>
    <xf numFmtId="0" fontId="4" fillId="7" borderId="3" xfId="0" applyFont="1" applyFill="1" applyBorder="1" applyAlignment="1">
      <alignment vertical="center" wrapText="1"/>
    </xf>
    <xf numFmtId="0" fontId="4" fillId="7" borderId="83" xfId="0" applyFont="1" applyFill="1" applyBorder="1" applyAlignment="1">
      <alignment vertical="center" wrapText="1"/>
    </xf>
    <xf numFmtId="0" fontId="4" fillId="7" borderId="84" xfId="0" applyFont="1" applyFill="1" applyBorder="1" applyAlignment="1">
      <alignment vertical="center" wrapText="1"/>
    </xf>
    <xf numFmtId="0" fontId="4" fillId="7" borderId="93" xfId="0" applyFont="1" applyFill="1" applyBorder="1" applyAlignment="1">
      <alignment vertical="center" wrapText="1"/>
    </xf>
    <xf numFmtId="0" fontId="4" fillId="7" borderId="94" xfId="0" applyFont="1" applyFill="1" applyBorder="1" applyAlignment="1">
      <alignment vertical="center" wrapText="1"/>
    </xf>
    <xf numFmtId="0" fontId="4" fillId="5" borderId="94" xfId="0" applyFont="1" applyFill="1" applyBorder="1" applyAlignment="1" applyProtection="1">
      <alignment vertical="center" shrinkToFit="1"/>
      <protection locked="0"/>
    </xf>
    <xf numFmtId="0" fontId="4" fillId="5" borderId="95" xfId="0" applyFont="1" applyFill="1" applyBorder="1" applyAlignment="1" applyProtection="1">
      <alignment vertical="center" shrinkToFit="1"/>
      <protection locked="0"/>
    </xf>
    <xf numFmtId="0" fontId="7" fillId="7" borderId="93" xfId="0" applyFont="1" applyFill="1" applyBorder="1" applyAlignment="1">
      <alignment vertical="center" wrapText="1"/>
    </xf>
    <xf numFmtId="0" fontId="7" fillId="7" borderId="94" xfId="0" applyFont="1" applyFill="1" applyBorder="1" applyAlignment="1">
      <alignment vertical="center" wrapText="1"/>
    </xf>
    <xf numFmtId="0" fontId="8" fillId="7" borderId="96" xfId="0" applyFont="1" applyFill="1" applyBorder="1" applyAlignment="1">
      <alignment vertical="center" wrapText="1"/>
    </xf>
    <xf numFmtId="0" fontId="8" fillId="7" borderId="97" xfId="0" applyFont="1" applyFill="1" applyBorder="1" applyAlignment="1">
      <alignment vertical="center" wrapText="1"/>
    </xf>
    <xf numFmtId="0" fontId="4" fillId="5" borderId="98" xfId="0" applyFont="1" applyFill="1" applyBorder="1" applyAlignment="1" applyProtection="1">
      <alignment vertical="center" shrinkToFit="1"/>
      <protection locked="0"/>
    </xf>
    <xf numFmtId="0" fontId="7" fillId="7" borderId="96" xfId="0" applyFont="1" applyFill="1" applyBorder="1" applyAlignment="1">
      <alignment vertical="center" wrapText="1"/>
    </xf>
    <xf numFmtId="0" fontId="7" fillId="7" borderId="97" xfId="0" applyFont="1" applyFill="1" applyBorder="1" applyAlignment="1">
      <alignment vertical="center" wrapText="1"/>
    </xf>
    <xf numFmtId="0" fontId="4" fillId="7" borderId="103" xfId="0" applyFont="1" applyFill="1" applyBorder="1" applyAlignment="1">
      <alignment horizontal="center" vertical="center" shrinkToFit="1"/>
    </xf>
    <xf numFmtId="0" fontId="4" fillId="7" borderId="64" xfId="0" applyFont="1" applyFill="1" applyBorder="1" applyAlignment="1">
      <alignment horizontal="center" vertical="center" shrinkToFit="1"/>
    </xf>
    <xf numFmtId="0" fontId="4" fillId="7" borderId="63" xfId="0" applyFont="1" applyFill="1" applyBorder="1" applyAlignment="1">
      <alignment horizontal="center" vertical="center" shrinkToFit="1"/>
    </xf>
    <xf numFmtId="0" fontId="4" fillId="7" borderId="22" xfId="0" applyFont="1" applyFill="1" applyBorder="1" applyAlignment="1">
      <alignment vertical="center" shrinkToFit="1"/>
    </xf>
    <xf numFmtId="0" fontId="4" fillId="7" borderId="6" xfId="0" applyFont="1" applyFill="1" applyBorder="1" applyAlignment="1">
      <alignment vertical="center" shrinkToFit="1"/>
    </xf>
    <xf numFmtId="0" fontId="4" fillId="7" borderId="28" xfId="0" applyFont="1" applyFill="1" applyBorder="1" applyAlignment="1">
      <alignment vertical="center" shrinkToFit="1"/>
    </xf>
    <xf numFmtId="0" fontId="4" fillId="5" borderId="99" xfId="0" applyFont="1" applyFill="1" applyBorder="1" applyAlignment="1" applyProtection="1">
      <alignment vertical="center" shrinkToFit="1"/>
      <protection locked="0"/>
    </xf>
    <xf numFmtId="0" fontId="4" fillId="7" borderId="78" xfId="0" applyFont="1" applyFill="1" applyBorder="1" applyAlignment="1">
      <alignment vertical="center" wrapText="1"/>
    </xf>
    <xf numFmtId="0" fontId="4" fillId="7" borderId="79" xfId="0" applyFont="1" applyFill="1" applyBorder="1" applyAlignment="1">
      <alignment vertical="center" wrapText="1"/>
    </xf>
    <xf numFmtId="0" fontId="4" fillId="7" borderId="80" xfId="0" applyFont="1" applyFill="1" applyBorder="1" applyAlignment="1">
      <alignment vertical="center" wrapText="1"/>
    </xf>
    <xf numFmtId="0" fontId="4" fillId="7" borderId="2" xfId="0" applyFont="1" applyFill="1" applyBorder="1" applyAlignment="1">
      <alignment vertical="center" wrapText="1"/>
    </xf>
    <xf numFmtId="0" fontId="4" fillId="7" borderId="90" xfId="0" applyFont="1" applyFill="1" applyBorder="1" applyAlignment="1">
      <alignment vertical="center" wrapText="1"/>
    </xf>
    <xf numFmtId="0" fontId="4" fillId="7" borderId="91" xfId="0" applyFont="1" applyFill="1" applyBorder="1" applyAlignment="1">
      <alignment vertical="center" wrapText="1"/>
    </xf>
    <xf numFmtId="0" fontId="4" fillId="5" borderId="91" xfId="0" applyFont="1" applyFill="1" applyBorder="1" applyAlignment="1" applyProtection="1">
      <alignment vertical="center" shrinkToFit="1"/>
      <protection locked="0"/>
    </xf>
    <xf numFmtId="0" fontId="4" fillId="5" borderId="92" xfId="0" applyFont="1" applyFill="1" applyBorder="1" applyAlignment="1" applyProtection="1">
      <alignment vertical="center" shrinkToFit="1"/>
      <protection locked="0"/>
    </xf>
    <xf numFmtId="0" fontId="4" fillId="5" borderId="91" xfId="0" applyFont="1" applyFill="1" applyBorder="1" applyAlignment="1" applyProtection="1">
      <alignment vertical="center" wrapText="1"/>
      <protection locked="0"/>
    </xf>
    <xf numFmtId="0" fontId="4" fillId="5" borderId="102" xfId="0" applyFont="1" applyFill="1" applyBorder="1" applyAlignment="1" applyProtection="1">
      <alignment vertical="center" wrapText="1"/>
      <protection locked="0"/>
    </xf>
    <xf numFmtId="177" fontId="4" fillId="5" borderId="34" xfId="0" applyNumberFormat="1" applyFont="1" applyFill="1" applyBorder="1" applyAlignment="1" applyProtection="1">
      <alignment vertical="center" shrinkToFit="1"/>
      <protection locked="0"/>
    </xf>
    <xf numFmtId="177" fontId="4" fillId="5" borderId="24" xfId="0" applyNumberFormat="1" applyFont="1" applyFill="1" applyBorder="1" applyAlignment="1" applyProtection="1">
      <alignment vertical="center" shrinkToFit="1"/>
      <protection locked="0"/>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177" fontId="4" fillId="6" borderId="34" xfId="0" applyNumberFormat="1" applyFont="1" applyFill="1" applyBorder="1" applyAlignment="1" applyProtection="1">
      <alignment vertical="center" shrinkToFit="1"/>
      <protection locked="0"/>
    </xf>
    <xf numFmtId="177" fontId="4" fillId="6" borderId="24" xfId="0" applyNumberFormat="1" applyFont="1" applyFill="1" applyBorder="1" applyAlignment="1" applyProtection="1">
      <alignment vertical="center" shrinkToFit="1"/>
      <protection locked="0"/>
    </xf>
    <xf numFmtId="0" fontId="4" fillId="7" borderId="70" xfId="0" applyFont="1" applyFill="1" applyBorder="1" applyAlignment="1">
      <alignment horizontal="left" vertical="center" wrapText="1"/>
    </xf>
    <xf numFmtId="0" fontId="4" fillId="7" borderId="49" xfId="0" applyFont="1" applyFill="1" applyBorder="1" applyAlignment="1">
      <alignment horizontal="left" vertical="center" wrapText="1"/>
    </xf>
    <xf numFmtId="0" fontId="4" fillId="7" borderId="71" xfId="0" applyFont="1" applyFill="1" applyBorder="1" applyAlignment="1">
      <alignment horizontal="left" vertical="center" wrapText="1"/>
    </xf>
    <xf numFmtId="0" fontId="5" fillId="0" borderId="64" xfId="0" applyFont="1" applyFill="1" applyBorder="1" applyAlignment="1">
      <alignment vertical="center" shrinkToFit="1"/>
    </xf>
    <xf numFmtId="0" fontId="5" fillId="0" borderId="63" xfId="0" applyFont="1" applyFill="1" applyBorder="1" applyAlignment="1">
      <alignment vertical="center" shrinkToFit="1"/>
    </xf>
    <xf numFmtId="0" fontId="5" fillId="0" borderId="65" xfId="0" applyFont="1" applyFill="1" applyBorder="1" applyAlignment="1">
      <alignment vertical="center" shrinkToFit="1"/>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43" xfId="0" applyFont="1" applyFill="1" applyBorder="1" applyAlignment="1">
      <alignment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177" fontId="4" fillId="5" borderId="33" xfId="0" applyNumberFormat="1" applyFont="1" applyFill="1" applyBorder="1" applyAlignment="1" applyProtection="1">
      <alignment vertical="center" shrinkToFit="1"/>
      <protection locked="0"/>
    </xf>
    <xf numFmtId="177" fontId="4" fillId="5" borderId="30" xfId="0" applyNumberFormat="1" applyFont="1" applyFill="1" applyBorder="1" applyAlignment="1" applyProtection="1">
      <alignment vertical="center" shrinkToFit="1"/>
      <protection locked="0"/>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177" fontId="4" fillId="6" borderId="35" xfId="0" applyNumberFormat="1" applyFont="1" applyFill="1" applyBorder="1" applyAlignment="1" applyProtection="1">
      <alignment vertical="center" shrinkToFit="1"/>
      <protection locked="0"/>
    </xf>
    <xf numFmtId="177" fontId="4" fillId="6" borderId="32" xfId="0" applyNumberFormat="1" applyFont="1" applyFill="1" applyBorder="1" applyAlignment="1" applyProtection="1">
      <alignment vertical="center" shrinkToFit="1"/>
      <protection locked="0"/>
    </xf>
    <xf numFmtId="0" fontId="8" fillId="0" borderId="0" xfId="0" applyFont="1" applyFill="1" applyBorder="1" applyAlignment="1">
      <alignment vertical="center" shrinkToFit="1"/>
    </xf>
    <xf numFmtId="0" fontId="8" fillId="0" borderId="43" xfId="0" applyFont="1" applyFill="1" applyBorder="1" applyAlignment="1">
      <alignment vertical="center" shrinkToFit="1"/>
    </xf>
    <xf numFmtId="0" fontId="4" fillId="0" borderId="123" xfId="0" applyFont="1" applyFill="1" applyBorder="1" applyAlignment="1">
      <alignment horizontal="center" vertical="center" wrapText="1"/>
    </xf>
    <xf numFmtId="0" fontId="4" fillId="0" borderId="124" xfId="0" applyFont="1" applyFill="1" applyBorder="1" applyAlignment="1">
      <alignment horizontal="center" vertical="center" wrapText="1"/>
    </xf>
    <xf numFmtId="177" fontId="4" fillId="0" borderId="125" xfId="0" applyNumberFormat="1" applyFont="1" applyFill="1" applyBorder="1" applyAlignment="1">
      <alignment vertical="center" shrinkToFit="1"/>
    </xf>
    <xf numFmtId="177" fontId="4" fillId="0" borderId="124" xfId="0" applyNumberFormat="1" applyFont="1" applyFill="1" applyBorder="1" applyAlignment="1">
      <alignment vertical="center" shrinkToFit="1"/>
    </xf>
    <xf numFmtId="0" fontId="6" fillId="0" borderId="49" xfId="0" applyFont="1" applyFill="1" applyBorder="1" applyAlignment="1">
      <alignment vertical="center" wrapText="1"/>
    </xf>
    <xf numFmtId="0" fontId="6" fillId="0" borderId="50" xfId="0" applyFont="1" applyFill="1" applyBorder="1" applyAlignment="1">
      <alignment vertical="center" wrapText="1"/>
    </xf>
    <xf numFmtId="0" fontId="4" fillId="5" borderId="57" xfId="0" applyFont="1" applyFill="1" applyBorder="1" applyAlignment="1" applyProtection="1">
      <alignment horizontal="left" vertical="center" wrapText="1"/>
      <protection locked="0"/>
    </xf>
    <xf numFmtId="0" fontId="10" fillId="5" borderId="56" xfId="0" applyFont="1" applyFill="1" applyBorder="1" applyAlignment="1" applyProtection="1">
      <alignment horizontal="left" vertical="center" wrapText="1"/>
      <protection locked="0"/>
    </xf>
    <xf numFmtId="0" fontId="10" fillId="5" borderId="58" xfId="0" applyFont="1" applyFill="1" applyBorder="1" applyAlignment="1" applyProtection="1">
      <alignment horizontal="left" vertical="center" wrapText="1"/>
      <protection locked="0"/>
    </xf>
    <xf numFmtId="0" fontId="10" fillId="5" borderId="57" xfId="0" applyFont="1" applyFill="1" applyBorder="1" applyAlignment="1" applyProtection="1">
      <alignment horizontal="left" vertical="center" wrapText="1"/>
      <protection locked="0"/>
    </xf>
    <xf numFmtId="178" fontId="4" fillId="5" borderId="64" xfId="0" applyNumberFormat="1" applyFont="1" applyFill="1" applyBorder="1" applyAlignment="1" applyProtection="1">
      <alignment horizontal="left" vertical="center" shrinkToFit="1"/>
      <protection locked="0"/>
    </xf>
    <xf numFmtId="178" fontId="4" fillId="5" borderId="63" xfId="0" applyNumberFormat="1" applyFont="1" applyFill="1" applyBorder="1" applyAlignment="1" applyProtection="1">
      <alignment horizontal="left" vertical="center" shrinkToFit="1"/>
      <protection locked="0"/>
    </xf>
    <xf numFmtId="0" fontId="4" fillId="0" borderId="63" xfId="0" applyFont="1" applyFill="1" applyBorder="1" applyAlignment="1">
      <alignment horizontal="left" vertical="center"/>
    </xf>
    <xf numFmtId="0" fontId="4" fillId="0" borderId="65" xfId="0" applyFont="1" applyFill="1" applyBorder="1" applyAlignment="1">
      <alignment horizontal="left" vertical="center"/>
    </xf>
    <xf numFmtId="0" fontId="4" fillId="7" borderId="5" xfId="0" applyFont="1" applyFill="1" applyBorder="1" applyAlignment="1">
      <alignment horizontal="center" vertical="center" shrinkToFit="1"/>
    </xf>
    <xf numFmtId="0" fontId="4" fillId="7" borderId="7" xfId="0" applyFont="1" applyFill="1" applyBorder="1" applyAlignment="1">
      <alignment horizontal="center" vertical="center" shrinkToFit="1"/>
    </xf>
    <xf numFmtId="0" fontId="4" fillId="7" borderId="38"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5" borderId="13" xfId="0" applyFont="1" applyFill="1" applyBorder="1" applyAlignment="1" applyProtection="1">
      <alignment horizontal="left" vertical="center" wrapText="1" shrinkToFit="1"/>
      <protection locked="0"/>
    </xf>
    <xf numFmtId="0" fontId="4" fillId="5" borderId="15" xfId="0" applyFont="1" applyFill="1" applyBorder="1" applyAlignment="1" applyProtection="1">
      <alignment horizontal="left" vertical="center" wrapText="1" shrinkToFit="1"/>
      <protection locked="0"/>
    </xf>
    <xf numFmtId="0" fontId="4" fillId="5" borderId="16" xfId="0" applyFont="1" applyFill="1" applyBorder="1" applyAlignment="1" applyProtection="1">
      <alignment horizontal="left" vertical="center" wrapText="1" shrinkToFit="1"/>
      <protection locked="0"/>
    </xf>
    <xf numFmtId="0" fontId="4" fillId="5" borderId="11" xfId="0" applyFont="1" applyFill="1" applyBorder="1" applyAlignment="1" applyProtection="1">
      <alignment horizontal="left" vertical="center" wrapText="1" shrinkToFit="1"/>
      <protection locked="0"/>
    </xf>
    <xf numFmtId="0" fontId="4" fillId="5" borderId="19" xfId="0" applyFont="1" applyFill="1" applyBorder="1" applyAlignment="1" applyProtection="1">
      <alignment horizontal="left" vertical="center" wrapText="1" shrinkToFit="1"/>
      <protection locked="0"/>
    </xf>
    <xf numFmtId="0" fontId="4" fillId="5" borderId="39" xfId="0" applyFont="1" applyFill="1" applyBorder="1" applyAlignment="1" applyProtection="1">
      <alignment horizontal="left" vertical="center" wrapText="1" shrinkToFit="1"/>
      <protection locked="0"/>
    </xf>
    <xf numFmtId="0" fontId="4" fillId="7" borderId="133" xfId="0" applyFont="1" applyFill="1" applyBorder="1" applyAlignment="1">
      <alignment horizontal="left" vertical="center" wrapText="1"/>
    </xf>
    <xf numFmtId="0" fontId="4" fillId="7" borderId="56" xfId="0" applyFont="1" applyFill="1" applyBorder="1" applyAlignment="1">
      <alignment horizontal="left" vertical="center" wrapText="1"/>
    </xf>
    <xf numFmtId="0" fontId="4" fillId="7" borderId="134" xfId="0" applyFont="1" applyFill="1" applyBorder="1" applyAlignment="1">
      <alignment horizontal="left" vertical="center" wrapText="1"/>
    </xf>
    <xf numFmtId="0" fontId="4" fillId="7" borderId="9" xfId="0" applyFont="1" applyFill="1" applyBorder="1" applyAlignment="1">
      <alignment horizontal="center" vertical="center" shrinkToFit="1"/>
    </xf>
    <xf numFmtId="0" fontId="4" fillId="6" borderId="23" xfId="0" applyFont="1" applyFill="1" applyBorder="1" applyAlignment="1" applyProtection="1">
      <alignment horizontal="left" vertical="center" wrapText="1" shrinkToFit="1"/>
      <protection locked="0"/>
    </xf>
    <xf numFmtId="0" fontId="4" fillId="6" borderId="24" xfId="0" applyFont="1" applyFill="1" applyBorder="1" applyAlignment="1" applyProtection="1">
      <alignment horizontal="left" vertical="center" wrapText="1" shrinkToFit="1"/>
      <protection locked="0"/>
    </xf>
    <xf numFmtId="0" fontId="4" fillId="6" borderId="42" xfId="0" applyFont="1" applyFill="1" applyBorder="1" applyAlignment="1" applyProtection="1">
      <alignment horizontal="left" vertical="center" wrapText="1" shrinkToFit="1"/>
      <protection locked="0"/>
    </xf>
    <xf numFmtId="0" fontId="4" fillId="6" borderId="14" xfId="0" applyFont="1" applyFill="1" applyBorder="1" applyAlignment="1" applyProtection="1">
      <alignment horizontal="left" vertical="center" wrapText="1" shrinkToFit="1"/>
      <protection locked="0"/>
    </xf>
    <xf numFmtId="0" fontId="4" fillId="6" borderId="17" xfId="0" applyFont="1" applyFill="1" applyBorder="1" applyAlignment="1" applyProtection="1">
      <alignment horizontal="left" vertical="center" wrapText="1" shrinkToFit="1"/>
      <protection locked="0"/>
    </xf>
    <xf numFmtId="0" fontId="4" fillId="6" borderId="18" xfId="0" applyFont="1" applyFill="1" applyBorder="1" applyAlignment="1" applyProtection="1">
      <alignment horizontal="left" vertical="center" wrapText="1" shrinkToFit="1"/>
      <protection locked="0"/>
    </xf>
    <xf numFmtId="0" fontId="4" fillId="6" borderId="40" xfId="0" applyFont="1" applyFill="1" applyBorder="1" applyAlignment="1" applyProtection="1">
      <alignment horizontal="left" vertical="center" wrapText="1" shrinkToFit="1"/>
      <protection locked="0"/>
    </xf>
    <xf numFmtId="0" fontId="15" fillId="0" borderId="4" xfId="1" applyFill="1" applyBorder="1" applyAlignment="1" applyProtection="1">
      <alignment horizontal="center" vertical="center" shrinkToFit="1"/>
    </xf>
    <xf numFmtId="0" fontId="15" fillId="0" borderId="0" xfId="1" applyFill="1" applyBorder="1" applyAlignment="1" applyProtection="1">
      <alignment horizontal="center" vertical="center" shrinkToFit="1"/>
    </xf>
    <xf numFmtId="0" fontId="15" fillId="0" borderId="43" xfId="1" applyFill="1" applyBorder="1" applyAlignment="1" applyProtection="1">
      <alignment horizontal="center" vertical="center" shrinkToFit="1"/>
    </xf>
    <xf numFmtId="58" fontId="4" fillId="7" borderId="116" xfId="0" applyNumberFormat="1" applyFont="1" applyFill="1" applyBorder="1" applyAlignment="1">
      <alignment horizontal="center" vertical="center"/>
    </xf>
    <xf numFmtId="58" fontId="4" fillId="7" borderId="117" xfId="0" applyNumberFormat="1" applyFont="1" applyFill="1" applyBorder="1" applyAlignment="1">
      <alignment horizontal="center" vertical="center"/>
    </xf>
    <xf numFmtId="178" fontId="4" fillId="5" borderId="117" xfId="0" applyNumberFormat="1" applyFont="1" applyFill="1" applyBorder="1" applyAlignment="1" applyProtection="1">
      <alignment horizontal="center" shrinkToFit="1"/>
      <protection locked="0"/>
    </xf>
    <xf numFmtId="178" fontId="4" fillId="5" borderId="118" xfId="0" applyNumberFormat="1" applyFont="1" applyFill="1" applyBorder="1" applyAlignment="1" applyProtection="1">
      <alignment horizontal="center" shrinkToFit="1"/>
      <protection locked="0"/>
    </xf>
    <xf numFmtId="0" fontId="4" fillId="0" borderId="0" xfId="0" applyFont="1" applyFill="1" applyAlignment="1">
      <alignment horizontal="left" vertical="center" wrapText="1"/>
    </xf>
    <xf numFmtId="0" fontId="4" fillId="7" borderId="128" xfId="0" applyFont="1" applyFill="1" applyBorder="1" applyAlignment="1">
      <alignment horizontal="distributed" vertical="center" wrapText="1" shrinkToFit="1"/>
    </xf>
    <xf numFmtId="0" fontId="4" fillId="7" borderId="79" xfId="0" applyFont="1" applyFill="1" applyBorder="1" applyAlignment="1">
      <alignment horizontal="distributed" vertical="center" wrapText="1" shrinkToFit="1"/>
    </xf>
    <xf numFmtId="0" fontId="4" fillId="5" borderId="79" xfId="0" applyFont="1" applyFill="1" applyBorder="1" applyAlignment="1" applyProtection="1">
      <alignment horizontal="left" vertical="center" shrinkToFit="1"/>
      <protection locked="0"/>
    </xf>
    <xf numFmtId="0" fontId="4" fillId="5" borderId="101" xfId="0" applyFont="1" applyFill="1" applyBorder="1" applyAlignment="1" applyProtection="1">
      <alignment horizontal="left" vertical="center" shrinkToFit="1"/>
      <protection locked="0"/>
    </xf>
    <xf numFmtId="0" fontId="4" fillId="7" borderId="12" xfId="0" applyFont="1" applyFill="1" applyBorder="1" applyAlignment="1">
      <alignment horizontal="distributed" vertical="center" wrapText="1" shrinkToFit="1"/>
    </xf>
    <xf numFmtId="0" fontId="4" fillId="7" borderId="3" xfId="0" applyFont="1" applyFill="1" applyBorder="1" applyAlignment="1">
      <alignment horizontal="distributed" vertical="center" wrapText="1" shrinkToFit="1"/>
    </xf>
    <xf numFmtId="0" fontId="4" fillId="5" borderId="3" xfId="0" applyFont="1" applyFill="1" applyBorder="1" applyAlignment="1" applyProtection="1">
      <alignment horizontal="left" vertical="center" shrinkToFit="1"/>
      <protection locked="0"/>
    </xf>
    <xf numFmtId="0" fontId="4" fillId="5" borderId="45" xfId="0" applyFont="1" applyFill="1" applyBorder="1" applyAlignment="1" applyProtection="1">
      <alignment horizontal="left" vertical="center" shrinkToFit="1"/>
      <protection locked="0"/>
    </xf>
    <xf numFmtId="0" fontId="4" fillId="7" borderId="126" xfId="0" applyFont="1" applyFill="1" applyBorder="1" applyAlignment="1">
      <alignment horizontal="distributed" vertical="center" wrapText="1" shrinkToFit="1"/>
    </xf>
    <xf numFmtId="0" fontId="4" fillId="7" borderId="47" xfId="0" applyFont="1" applyFill="1" applyBorder="1" applyAlignment="1">
      <alignment horizontal="distributed" vertical="center" wrapText="1" shrinkToFit="1"/>
    </xf>
    <xf numFmtId="0" fontId="20"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7" borderId="51" xfId="0" applyFont="1" applyFill="1" applyBorder="1" applyAlignment="1">
      <alignment horizontal="left" vertical="center" wrapText="1"/>
    </xf>
    <xf numFmtId="0" fontId="4" fillId="7" borderId="52" xfId="0" applyFont="1" applyFill="1" applyBorder="1" applyAlignment="1">
      <alignment horizontal="left" vertical="center" wrapText="1"/>
    </xf>
    <xf numFmtId="0" fontId="10" fillId="7" borderId="55" xfId="0" applyFont="1" applyFill="1" applyBorder="1" applyAlignment="1">
      <alignment horizontal="left" vertical="center" wrapText="1"/>
    </xf>
    <xf numFmtId="0" fontId="10" fillId="7" borderId="56" xfId="0" applyFont="1" applyFill="1" applyBorder="1" applyAlignment="1">
      <alignment horizontal="left" vertical="center" wrapText="1"/>
    </xf>
    <xf numFmtId="0" fontId="4" fillId="5" borderId="53" xfId="0" applyFont="1" applyFill="1" applyBorder="1" applyAlignment="1" applyProtection="1">
      <alignment horizontal="left" vertical="center" wrapText="1"/>
      <protection locked="0"/>
    </xf>
    <xf numFmtId="0" fontId="4" fillId="5" borderId="52" xfId="0" applyFont="1" applyFill="1" applyBorder="1" applyAlignment="1" applyProtection="1">
      <alignment horizontal="left" vertical="center" wrapText="1"/>
      <protection locked="0"/>
    </xf>
    <xf numFmtId="0" fontId="4" fillId="5" borderId="54" xfId="0" applyFont="1" applyFill="1" applyBorder="1" applyAlignment="1" applyProtection="1">
      <alignment horizontal="left" vertical="center" wrapText="1"/>
      <protection locked="0"/>
    </xf>
    <xf numFmtId="0" fontId="4" fillId="5" borderId="123" xfId="0" applyFont="1" applyFill="1" applyBorder="1" applyAlignment="1" applyProtection="1">
      <alignment horizontal="center" vertical="center" shrinkToFit="1"/>
      <protection locked="0"/>
    </xf>
    <xf numFmtId="0" fontId="4" fillId="5" borderId="124" xfId="0" applyFont="1" applyFill="1" applyBorder="1" applyAlignment="1" applyProtection="1">
      <alignment horizontal="center" vertical="center" shrinkToFit="1"/>
      <protection locked="0"/>
    </xf>
    <xf numFmtId="0" fontId="4" fillId="5" borderId="127" xfId="0" applyFont="1" applyFill="1" applyBorder="1" applyAlignment="1" applyProtection="1">
      <alignment horizontal="center" vertical="center" shrinkToFit="1"/>
      <protection locked="0"/>
    </xf>
    <xf numFmtId="0" fontId="4" fillId="7" borderId="129" xfId="0" applyFont="1" applyFill="1" applyBorder="1" applyAlignment="1">
      <alignment horizontal="center" vertical="center" textRotation="255" wrapText="1"/>
    </xf>
    <xf numFmtId="0" fontId="4" fillId="7" borderId="130" xfId="0" applyFont="1" applyFill="1" applyBorder="1" applyAlignment="1">
      <alignment horizontal="center" vertical="center" textRotation="255" wrapText="1"/>
    </xf>
    <xf numFmtId="0" fontId="4" fillId="7" borderId="131" xfId="0" applyFont="1" applyFill="1" applyBorder="1" applyAlignment="1">
      <alignment horizontal="center" vertical="center" textRotation="255" wrapText="1"/>
    </xf>
    <xf numFmtId="58" fontId="4" fillId="5" borderId="57" xfId="0" applyNumberFormat="1" applyFont="1" applyFill="1" applyBorder="1" applyAlignment="1" applyProtection="1">
      <alignment horizontal="center" vertical="center" shrinkToFit="1"/>
      <protection locked="0"/>
    </xf>
    <xf numFmtId="58" fontId="4" fillId="5" borderId="56" xfId="0" applyNumberFormat="1" applyFont="1" applyFill="1" applyBorder="1" applyAlignment="1" applyProtection="1">
      <alignment horizontal="center" vertical="center" shrinkToFit="1"/>
      <protection locked="0"/>
    </xf>
    <xf numFmtId="58" fontId="4" fillId="5" borderId="135" xfId="0" applyNumberFormat="1" applyFont="1" applyFill="1" applyBorder="1" applyAlignment="1" applyProtection="1">
      <alignment horizontal="center" vertical="center" shrinkToFit="1"/>
      <protection locked="0"/>
    </xf>
    <xf numFmtId="0" fontId="4" fillId="7" borderId="10" xfId="0" applyFont="1" applyFill="1" applyBorder="1" applyAlignment="1">
      <alignment horizontal="center" vertical="center" shrinkToFit="1"/>
    </xf>
    <xf numFmtId="0" fontId="4" fillId="5" borderId="13" xfId="0" applyFont="1" applyFill="1" applyBorder="1" applyAlignment="1" applyProtection="1">
      <alignment horizontal="center" vertical="center" wrapText="1" shrinkToFit="1"/>
      <protection locked="0"/>
    </xf>
    <xf numFmtId="0" fontId="4" fillId="5" borderId="15" xfId="0" applyFont="1" applyFill="1" applyBorder="1" applyAlignment="1" applyProtection="1">
      <alignment horizontal="center" vertical="center" wrapText="1" shrinkToFit="1"/>
      <protection locked="0"/>
    </xf>
    <xf numFmtId="0" fontId="4" fillId="5" borderId="16" xfId="0" applyFont="1" applyFill="1" applyBorder="1" applyAlignment="1" applyProtection="1">
      <alignment horizontal="center" vertical="center" wrapText="1" shrinkToFit="1"/>
      <protection locked="0"/>
    </xf>
    <xf numFmtId="0" fontId="4" fillId="6" borderId="23" xfId="0" applyFont="1" applyFill="1" applyBorder="1" applyAlignment="1" applyProtection="1">
      <alignment horizontal="center" vertical="center" wrapText="1" shrinkToFit="1"/>
      <protection locked="0"/>
    </xf>
    <xf numFmtId="0" fontId="4" fillId="6" borderId="24" xfId="0" applyFont="1" applyFill="1" applyBorder="1" applyAlignment="1" applyProtection="1">
      <alignment horizontal="center" vertical="center" wrapText="1" shrinkToFit="1"/>
      <protection locked="0"/>
    </xf>
    <xf numFmtId="0" fontId="4" fillId="6" borderId="25" xfId="0" applyFont="1" applyFill="1" applyBorder="1" applyAlignment="1" applyProtection="1">
      <alignment horizontal="center" vertical="center" wrapText="1" shrinkToFit="1"/>
      <protection locked="0"/>
    </xf>
    <xf numFmtId="0" fontId="4" fillId="6" borderId="14" xfId="0" applyFont="1" applyFill="1" applyBorder="1" applyAlignment="1" applyProtection="1">
      <alignment horizontal="center" vertical="center" wrapText="1" shrinkToFit="1"/>
      <protection locked="0"/>
    </xf>
    <xf numFmtId="0" fontId="4" fillId="6" borderId="17" xfId="0" applyFont="1" applyFill="1" applyBorder="1" applyAlignment="1" applyProtection="1">
      <alignment horizontal="center" vertical="center" wrapText="1" shrinkToFit="1"/>
      <protection locked="0"/>
    </xf>
    <xf numFmtId="0" fontId="4" fillId="6" borderId="18" xfId="0" applyFont="1" applyFill="1" applyBorder="1" applyAlignment="1" applyProtection="1">
      <alignment horizontal="center" vertical="center" wrapText="1" shrinkToFit="1"/>
      <protection locked="0"/>
    </xf>
    <xf numFmtId="0" fontId="4" fillId="6" borderId="14" xfId="0" applyFont="1" applyFill="1" applyBorder="1" applyAlignment="1" applyProtection="1">
      <alignment horizontal="center" vertical="center" shrinkToFit="1"/>
      <protection locked="0"/>
    </xf>
    <xf numFmtId="0" fontId="4" fillId="6" borderId="18" xfId="0" applyFont="1" applyFill="1" applyBorder="1" applyAlignment="1" applyProtection="1">
      <alignment horizontal="center" vertical="center" shrinkToFit="1"/>
      <protection locked="0"/>
    </xf>
    <xf numFmtId="0" fontId="4" fillId="6" borderId="23" xfId="0" applyFont="1" applyFill="1" applyBorder="1" applyAlignment="1" applyProtection="1">
      <alignment horizontal="center" vertical="center" shrinkToFit="1"/>
      <protection locked="0"/>
    </xf>
    <xf numFmtId="0" fontId="4" fillId="6" borderId="25" xfId="0" applyFont="1" applyFill="1" applyBorder="1" applyAlignment="1" applyProtection="1">
      <alignment horizontal="center" vertical="center" shrinkToFit="1"/>
      <protection locked="0"/>
    </xf>
    <xf numFmtId="0" fontId="4" fillId="6" borderId="25" xfId="0" applyFont="1" applyFill="1" applyBorder="1" applyAlignment="1" applyProtection="1">
      <alignment horizontal="left" vertical="center" wrapText="1" shrinkToFit="1"/>
      <protection locked="0"/>
    </xf>
    <xf numFmtId="0" fontId="4" fillId="7" borderId="2" xfId="0" applyFont="1" applyFill="1" applyBorder="1" applyAlignment="1">
      <alignment horizontal="left" vertical="top" wrapText="1"/>
    </xf>
    <xf numFmtId="0" fontId="4" fillId="7" borderId="1" xfId="0" applyFont="1" applyFill="1" applyBorder="1" applyAlignment="1">
      <alignment horizontal="left" vertical="top" wrapText="1"/>
    </xf>
    <xf numFmtId="0" fontId="4" fillId="7" borderId="9" xfId="0" applyFont="1" applyFill="1" applyBorder="1" applyAlignment="1">
      <alignment horizontal="left" vertical="top" wrapText="1"/>
    </xf>
    <xf numFmtId="0" fontId="27" fillId="0" borderId="0" xfId="1" applyFont="1" applyAlignment="1">
      <alignment horizontal="center" vertical="center"/>
    </xf>
    <xf numFmtId="0" fontId="2" fillId="8" borderId="22" xfId="2" applyFill="1" applyBorder="1" applyAlignment="1">
      <alignment horizontal="left" vertical="top" wrapText="1"/>
    </xf>
    <xf numFmtId="0" fontId="2" fillId="8" borderId="6" xfId="2" applyFill="1" applyBorder="1" applyAlignment="1">
      <alignment horizontal="left" vertical="top" wrapText="1"/>
    </xf>
    <xf numFmtId="0" fontId="2" fillId="8" borderId="115" xfId="2" applyFill="1" applyBorder="1" applyAlignment="1">
      <alignment horizontal="left" vertical="top" wrapText="1"/>
    </xf>
    <xf numFmtId="0" fontId="2" fillId="8" borderId="105" xfId="2" applyFill="1" applyBorder="1" applyAlignment="1">
      <alignment horizontal="left" vertical="top" wrapText="1"/>
    </xf>
    <xf numFmtId="0" fontId="2" fillId="8" borderId="106" xfId="2" applyFill="1" applyBorder="1" applyAlignment="1">
      <alignment horizontal="left" vertical="top" wrapText="1"/>
    </xf>
    <xf numFmtId="0" fontId="2" fillId="8" borderId="107" xfId="2" applyFill="1" applyBorder="1" applyAlignment="1">
      <alignment horizontal="left" vertical="top" wrapText="1"/>
    </xf>
    <xf numFmtId="0" fontId="2" fillId="8" borderId="4" xfId="2" applyFill="1" applyBorder="1" applyAlignment="1">
      <alignment horizontal="left" vertical="top" wrapText="1"/>
    </xf>
    <xf numFmtId="0" fontId="2" fillId="8" borderId="0" xfId="2" applyFill="1" applyBorder="1" applyAlignment="1">
      <alignment horizontal="left" vertical="top" wrapText="1"/>
    </xf>
    <xf numFmtId="0" fontId="2" fillId="8" borderId="109" xfId="2" applyFill="1" applyBorder="1" applyAlignment="1">
      <alignment horizontal="left" vertical="top" wrapText="1"/>
    </xf>
    <xf numFmtId="0" fontId="0" fillId="8" borderId="113" xfId="3" applyFont="1" applyFill="1" applyBorder="1" applyAlignment="1">
      <alignment horizontal="left" vertical="center" wrapText="1"/>
    </xf>
    <xf numFmtId="0" fontId="7" fillId="8" borderId="113" xfId="3" applyFill="1" applyBorder="1" applyAlignment="1">
      <alignment horizontal="left" vertical="center" wrapText="1"/>
    </xf>
    <xf numFmtId="0" fontId="7" fillId="8" borderId="114" xfId="3" applyFill="1" applyBorder="1" applyAlignment="1">
      <alignment horizontal="left" vertical="center" wrapText="1"/>
    </xf>
    <xf numFmtId="0" fontId="2" fillId="8" borderId="104" xfId="2" applyFill="1" applyBorder="1" applyAlignment="1">
      <alignment horizontal="center" vertical="center" wrapText="1"/>
    </xf>
    <xf numFmtId="0" fontId="2" fillId="8" borderId="108" xfId="2" applyFill="1" applyBorder="1" applyAlignment="1">
      <alignment horizontal="center" vertical="center" wrapText="1"/>
    </xf>
    <xf numFmtId="0" fontId="2" fillId="8" borderId="110" xfId="2" applyFill="1" applyBorder="1" applyAlignment="1">
      <alignment horizontal="center" vertical="center" wrapText="1"/>
    </xf>
    <xf numFmtId="0" fontId="26" fillId="0" borderId="0" xfId="1" applyFont="1" applyAlignment="1">
      <alignment horizontal="center" vertical="center"/>
    </xf>
    <xf numFmtId="0" fontId="16" fillId="0" borderId="7" xfId="0" applyFont="1" applyBorder="1" applyAlignment="1">
      <alignment horizontal="center" vertical="center" wrapText="1"/>
    </xf>
  </cellXfs>
  <cellStyles count="5">
    <cellStyle name="ハイパーリンク" xfId="1" builtinId="8"/>
    <cellStyle name="桁区切り 2" xfId="4" xr:uid="{A7EACA6B-BEAA-44FB-8F52-B0937FB87673}"/>
    <cellStyle name="標準" xfId="0" builtinId="0"/>
    <cellStyle name="標準 3 2" xfId="2" xr:uid="{2C090B31-238A-4A0E-B67A-4828B8A8EB3F}"/>
    <cellStyle name="標準_【案】Ｈ１８調査票" xfId="3" xr:uid="{A631AA07-408A-4BD4-A58C-E51CD9ABC460}"/>
  </cellStyles>
  <dxfs count="79">
    <dxf>
      <fill>
        <patternFill>
          <bgColor theme="8" tint="0.79998168889431442"/>
        </patternFill>
      </fill>
    </dxf>
    <dxf>
      <fill>
        <patternFill>
          <bgColor theme="9"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b/>
        <i val="0"/>
        <color rgb="FF0070C0"/>
      </font>
    </dxf>
    <dxf>
      <fill>
        <patternFill>
          <bgColor rgb="FF00B050"/>
        </patternFill>
      </fill>
    </dxf>
    <dxf>
      <fill>
        <patternFill>
          <bgColor rgb="FFFFFF00"/>
        </patternFill>
      </fill>
    </dxf>
    <dxf>
      <fill>
        <patternFill patternType="none">
          <bgColor auto="1"/>
        </patternFill>
      </fill>
    </dxf>
    <dxf>
      <fill>
        <patternFill>
          <bgColor theme="0"/>
        </patternFill>
      </fill>
    </dxf>
    <dxf>
      <font>
        <color auto="1"/>
      </font>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bgColor theme="0" tint="-0.499984740745262"/>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5" tint="0.7999816888943144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Y$62" lockText="1" noThreeD="1"/>
</file>

<file path=xl/ctrlProps/ctrlProp2.xml><?xml version="1.0" encoding="utf-8"?>
<formControlPr xmlns="http://schemas.microsoft.com/office/spreadsheetml/2009/9/main" objectType="CheckBox" fmlaLink="$Y$61" lockText="1" noThreeD="1"/>
</file>

<file path=xl/ctrlProps/ctrlProp3.xml><?xml version="1.0" encoding="utf-8"?>
<formControlPr xmlns="http://schemas.microsoft.com/office/spreadsheetml/2009/9/main" objectType="CheckBox" fmlaLink="$Y$6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121920</xdr:colOff>
          <xdr:row>61</xdr:row>
          <xdr:rowOff>38100</xdr:rowOff>
        </xdr:from>
        <xdr:to>
          <xdr:col>6</xdr:col>
          <xdr:colOff>373380</xdr:colOff>
          <xdr:row>61</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121920</xdr:colOff>
          <xdr:row>60</xdr:row>
          <xdr:rowOff>38100</xdr:rowOff>
        </xdr:from>
        <xdr:to>
          <xdr:col>6</xdr:col>
          <xdr:colOff>373380</xdr:colOff>
          <xdr:row>60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59</xdr:row>
          <xdr:rowOff>30480</xdr:rowOff>
        </xdr:from>
        <xdr:to>
          <xdr:col>7</xdr:col>
          <xdr:colOff>22860</xdr:colOff>
          <xdr:row>59</xdr:row>
          <xdr:rowOff>274320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1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4EEF17-274D-497C-A882-CC8635520885}" name="テーブル3" displayName="テーブル3" ref="A1:D4" totalsRowShown="0">
  <autoFilter ref="A1:D4" xr:uid="{D7E48D52-E05A-4506-8C40-6E41F5868164}"/>
  <tableColumns count="4">
    <tableColumn id="1" xr3:uid="{16470AFD-1AF9-40DE-8799-CBEB84EF7B6D}" name="設問番号"/>
    <tableColumn id="2" xr3:uid="{D4899867-6507-48E1-8967-4994037A4566}" name="設問内容" dataDxfId="78"/>
    <tableColumn id="3" xr3:uid="{4B9178BC-4378-40BB-8924-0A83B80CD06F}" name="回答番号"/>
    <tableColumn id="4" xr3:uid="{6A63759F-872E-46FF-AD9B-ABE042650AFB}" name="回答内容" dataDxfId="77"/>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CDDC-51A0-469B-9B3E-ADD240BFB78D}">
  <sheetPr codeName="Sheet7"/>
  <dimension ref="A1:D4"/>
  <sheetViews>
    <sheetView workbookViewId="0">
      <selection activeCell="F9" sqref="F9"/>
    </sheetView>
  </sheetViews>
  <sheetFormatPr defaultRowHeight="13.2"/>
  <cols>
    <col min="2" max="2" width="57.44140625" style="76" bestFit="1" customWidth="1"/>
    <col min="4" max="4" width="44.44140625" style="76" customWidth="1"/>
  </cols>
  <sheetData>
    <row r="1" spans="1:4">
      <c r="A1" t="s">
        <v>258</v>
      </c>
      <c r="B1" s="76" t="s">
        <v>259</v>
      </c>
      <c r="C1" t="s">
        <v>260</v>
      </c>
      <c r="D1" s="76" t="s">
        <v>261</v>
      </c>
    </row>
    <row r="2" spans="1:4" ht="52.8">
      <c r="A2" t="s">
        <v>255</v>
      </c>
      <c r="B2" s="76" t="s">
        <v>256</v>
      </c>
      <c r="C2" t="s">
        <v>257</v>
      </c>
      <c r="D2" s="76" t="s">
        <v>276</v>
      </c>
    </row>
    <row r="3" spans="1:4">
      <c r="A3" t="s">
        <v>265</v>
      </c>
      <c r="B3" s="76" t="s">
        <v>267</v>
      </c>
      <c r="C3" t="s">
        <v>266</v>
      </c>
      <c r="D3" s="76" t="s">
        <v>275</v>
      </c>
    </row>
    <row r="4" spans="1:4" ht="66">
      <c r="A4" t="s">
        <v>342</v>
      </c>
      <c r="B4" s="76" t="s">
        <v>343</v>
      </c>
      <c r="C4" t="s">
        <v>344</v>
      </c>
      <c r="D4" s="76" t="s">
        <v>349</v>
      </c>
    </row>
  </sheetData>
  <sheetProtection sheet="1" formatCells="0" formatColumns="0" formatRows="0"/>
  <phoneticPr fontId="14"/>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95"/>
  <sheetViews>
    <sheetView tabSelected="1" view="pageBreakPreview" zoomScale="70" zoomScaleNormal="70" zoomScaleSheetLayoutView="70" workbookViewId="0">
      <selection activeCell="C11" sqref="C11:X11"/>
    </sheetView>
  </sheetViews>
  <sheetFormatPr defaultColWidth="9" defaultRowHeight="14.4"/>
  <cols>
    <col min="1" max="1" width="2.44140625" style="1" customWidth="1"/>
    <col min="2" max="2" width="0.6640625" style="1" customWidth="1"/>
    <col min="3" max="6" width="6.44140625" style="1" customWidth="1"/>
    <col min="7" max="8" width="6" style="1" customWidth="1"/>
    <col min="9" max="9" width="5.6640625" style="1" customWidth="1"/>
    <col min="10" max="11" width="5.44140625" style="1" customWidth="1"/>
    <col min="12" max="12" width="6.109375" style="1" customWidth="1"/>
    <col min="13" max="13" width="5.33203125" style="1" customWidth="1"/>
    <col min="14" max="14" width="5.6640625" style="1" customWidth="1"/>
    <col min="15" max="16" width="5.44140625" style="1" customWidth="1"/>
    <col min="17" max="17" width="9.44140625" style="1" customWidth="1"/>
    <col min="18" max="18" width="3.109375" style="1" customWidth="1"/>
    <col min="19" max="21" width="5.109375" style="1" customWidth="1"/>
    <col min="22" max="22" width="9.6640625" style="1" customWidth="1"/>
    <col min="23" max="23" width="4" style="1" customWidth="1"/>
    <col min="24" max="24" width="9.6640625" style="1" customWidth="1"/>
    <col min="25" max="25" width="75.88671875" style="1" hidden="1" customWidth="1"/>
    <col min="26" max="26" width="9" style="1" customWidth="1"/>
    <col min="27" max="16384" width="9" style="1"/>
  </cols>
  <sheetData>
    <row r="1" spans="2:26" ht="10.5" customHeight="1" thickBot="1"/>
    <row r="2" spans="2:26" ht="22.5" customHeight="1" thickTop="1" thickBot="1">
      <c r="B2" s="2"/>
      <c r="C2" s="87" t="s">
        <v>355</v>
      </c>
      <c r="D2" s="2"/>
      <c r="E2" s="2"/>
      <c r="F2" s="2"/>
      <c r="G2" s="2"/>
      <c r="H2" s="2"/>
      <c r="I2" s="2"/>
      <c r="J2" s="2"/>
      <c r="K2" s="2"/>
      <c r="L2" s="2"/>
      <c r="M2" s="2"/>
      <c r="N2" s="2"/>
      <c r="O2" s="2"/>
      <c r="P2" s="2"/>
      <c r="Q2" s="2"/>
      <c r="R2" s="342" t="s">
        <v>30</v>
      </c>
      <c r="S2" s="343"/>
      <c r="T2" s="344"/>
      <c r="U2" s="344"/>
      <c r="V2" s="344"/>
      <c r="W2" s="344"/>
      <c r="X2" s="345"/>
      <c r="Z2" s="8" t="str">
        <f>IF(I72="あり",CONCATENATE(G72,I72),"")</f>
        <v/>
      </c>
    </row>
    <row r="3" spans="2:26" ht="22.5" customHeight="1" thickTop="1">
      <c r="B3" s="2"/>
      <c r="C3" s="346"/>
      <c r="D3" s="346"/>
      <c r="E3" s="346"/>
      <c r="F3" s="346"/>
      <c r="G3" s="2"/>
      <c r="H3" s="2"/>
      <c r="I3" s="2"/>
      <c r="J3" s="2"/>
      <c r="K3" s="2"/>
      <c r="L3" s="2"/>
      <c r="M3" s="2"/>
      <c r="N3" s="2"/>
      <c r="O3" s="2"/>
      <c r="P3" s="2"/>
      <c r="Q3" s="2"/>
      <c r="R3" s="2"/>
      <c r="S3" s="2"/>
      <c r="T3" s="2"/>
      <c r="U3" s="2"/>
      <c r="V3" s="2"/>
      <c r="W3" s="2"/>
      <c r="X3" s="2"/>
      <c r="Z3" s="8" t="str">
        <f>IF(O72&lt;&gt;"なし",CONCATENATE(M72,"あり",Q72),"")</f>
        <v/>
      </c>
    </row>
    <row r="4" spans="2:26" ht="22.5" customHeight="1" thickBot="1">
      <c r="B4" s="2"/>
      <c r="C4" s="6" t="s">
        <v>31</v>
      </c>
      <c r="D4" s="6"/>
      <c r="E4" s="7"/>
      <c r="F4" s="7"/>
      <c r="G4" s="7"/>
      <c r="H4" s="7"/>
      <c r="I4" s="7"/>
      <c r="J4" s="7"/>
      <c r="K4" s="7"/>
      <c r="L4" s="7"/>
      <c r="M4" s="7"/>
      <c r="N4" s="7"/>
      <c r="O4" s="7"/>
      <c r="P4" s="7"/>
      <c r="Q4" s="2"/>
      <c r="R4" s="2"/>
      <c r="S4" s="2"/>
      <c r="T4" s="2"/>
      <c r="U4" s="2"/>
      <c r="V4" s="2"/>
      <c r="W4" s="2"/>
      <c r="X4" s="2"/>
      <c r="Z4" s="8" t="str">
        <f>IF(U72="あり",CONCATENATE(S72,U72),"")</f>
        <v/>
      </c>
    </row>
    <row r="5" spans="2:26" ht="22.5" customHeight="1" thickTop="1">
      <c r="B5" s="2"/>
      <c r="C5" s="2"/>
      <c r="D5" s="2"/>
      <c r="E5" s="2"/>
      <c r="F5" s="2"/>
      <c r="G5" s="2"/>
      <c r="H5" s="2"/>
      <c r="I5" s="2"/>
      <c r="J5" s="2"/>
      <c r="K5" s="2"/>
      <c r="L5" s="2"/>
      <c r="M5" s="369" t="s">
        <v>272</v>
      </c>
      <c r="N5" s="347" t="s">
        <v>40</v>
      </c>
      <c r="O5" s="348"/>
      <c r="P5" s="349"/>
      <c r="Q5" s="349"/>
      <c r="R5" s="349"/>
      <c r="S5" s="349"/>
      <c r="T5" s="349"/>
      <c r="U5" s="349"/>
      <c r="V5" s="349"/>
      <c r="W5" s="349"/>
      <c r="X5" s="350"/>
      <c r="Z5" s="8" t="str">
        <f>IF(G74&lt;&gt;"なし",CONCATENATE(C74,G74),"")</f>
        <v/>
      </c>
    </row>
    <row r="6" spans="2:26" ht="22.5" customHeight="1">
      <c r="B6" s="2"/>
      <c r="C6" s="2"/>
      <c r="D6" s="2"/>
      <c r="E6" s="2"/>
      <c r="F6" s="2"/>
      <c r="G6" s="2"/>
      <c r="H6" s="2"/>
      <c r="I6" s="2"/>
      <c r="J6" s="2"/>
      <c r="K6" s="2"/>
      <c r="L6" s="2"/>
      <c r="M6" s="370"/>
      <c r="N6" s="351" t="s">
        <v>32</v>
      </c>
      <c r="O6" s="352"/>
      <c r="P6" s="353"/>
      <c r="Q6" s="353"/>
      <c r="R6" s="353"/>
      <c r="S6" s="353"/>
      <c r="T6" s="353"/>
      <c r="U6" s="353"/>
      <c r="V6" s="353"/>
      <c r="W6" s="353"/>
      <c r="X6" s="354"/>
      <c r="Z6" s="8"/>
    </row>
    <row r="7" spans="2:26" ht="22.5" customHeight="1" thickBot="1">
      <c r="B7" s="2"/>
      <c r="C7" s="2"/>
      <c r="D7" s="2"/>
      <c r="E7" s="2"/>
      <c r="F7" s="2"/>
      <c r="G7" s="2"/>
      <c r="H7" s="2"/>
      <c r="I7" s="2"/>
      <c r="J7" s="2"/>
      <c r="K7" s="45"/>
      <c r="L7" s="2"/>
      <c r="M7" s="371"/>
      <c r="N7" s="355" t="s">
        <v>271</v>
      </c>
      <c r="O7" s="356"/>
      <c r="P7" s="366"/>
      <c r="Q7" s="367"/>
      <c r="R7" s="367"/>
      <c r="S7" s="367"/>
      <c r="T7" s="356" t="s">
        <v>6</v>
      </c>
      <c r="U7" s="356"/>
      <c r="V7" s="366"/>
      <c r="W7" s="367"/>
      <c r="X7" s="368"/>
    </row>
    <row r="8" spans="2:26" ht="30" customHeight="1" thickTop="1">
      <c r="B8" s="2"/>
      <c r="C8" s="2"/>
      <c r="D8" s="2"/>
      <c r="E8" s="2"/>
      <c r="F8" s="2"/>
      <c r="G8" s="2"/>
      <c r="H8" s="2"/>
      <c r="I8" s="2"/>
      <c r="J8" s="2"/>
      <c r="K8" s="2"/>
      <c r="L8" s="2"/>
      <c r="M8" s="2"/>
      <c r="N8" s="2"/>
      <c r="O8" s="2"/>
      <c r="P8" s="2"/>
      <c r="Q8" s="2"/>
      <c r="R8" s="2"/>
      <c r="S8" s="2" t="s">
        <v>104</v>
      </c>
      <c r="T8" s="2"/>
      <c r="U8" s="2"/>
      <c r="V8" s="2"/>
      <c r="W8" s="2"/>
      <c r="X8" s="2"/>
    </row>
    <row r="9" spans="2:26" ht="22.5" customHeight="1">
      <c r="B9" s="2"/>
      <c r="C9" s="357" t="s">
        <v>338</v>
      </c>
      <c r="D9" s="357"/>
      <c r="E9" s="357"/>
      <c r="F9" s="357"/>
      <c r="G9" s="357"/>
      <c r="H9" s="357"/>
      <c r="I9" s="357"/>
      <c r="J9" s="357"/>
      <c r="K9" s="357"/>
      <c r="L9" s="357"/>
      <c r="M9" s="357"/>
      <c r="N9" s="357"/>
      <c r="O9" s="357"/>
      <c r="P9" s="357"/>
      <c r="Q9" s="357"/>
      <c r="R9" s="357"/>
      <c r="S9" s="357"/>
      <c r="T9" s="357"/>
      <c r="U9" s="357"/>
      <c r="V9" s="357"/>
      <c r="W9" s="357"/>
      <c r="X9" s="357"/>
    </row>
    <row r="10" spans="2:26" ht="18.899999999999999"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346" t="s">
        <v>288</v>
      </c>
      <c r="D11" s="346"/>
      <c r="E11" s="346"/>
      <c r="F11" s="346"/>
      <c r="G11" s="346"/>
      <c r="H11" s="346"/>
      <c r="I11" s="346"/>
      <c r="J11" s="346"/>
      <c r="K11" s="346"/>
      <c r="L11" s="346"/>
      <c r="M11" s="346"/>
      <c r="N11" s="346"/>
      <c r="O11" s="346"/>
      <c r="P11" s="346"/>
      <c r="Q11" s="346"/>
      <c r="R11" s="346"/>
      <c r="S11" s="346"/>
      <c r="T11" s="346"/>
      <c r="U11" s="346"/>
      <c r="V11" s="346"/>
      <c r="W11" s="346"/>
      <c r="X11" s="346"/>
    </row>
    <row r="12" spans="2:26" ht="21.6" customHeight="1" thickBot="1">
      <c r="B12" s="2"/>
      <c r="C12" s="358" t="s">
        <v>0</v>
      </c>
      <c r="D12" s="358"/>
      <c r="E12" s="358"/>
      <c r="F12" s="358"/>
      <c r="G12" s="358"/>
      <c r="H12" s="358"/>
      <c r="I12" s="358"/>
      <c r="J12" s="358"/>
      <c r="K12" s="358"/>
      <c r="L12" s="358"/>
      <c r="M12" s="358"/>
      <c r="N12" s="358"/>
      <c r="O12" s="358"/>
      <c r="P12" s="358"/>
      <c r="Q12" s="358"/>
      <c r="R12" s="358"/>
      <c r="S12" s="358"/>
      <c r="T12" s="358"/>
      <c r="U12" s="358"/>
      <c r="V12" s="358"/>
      <c r="W12" s="358"/>
      <c r="X12" s="358"/>
    </row>
    <row r="13" spans="2:26" ht="22.5" customHeight="1" thickTop="1" thickBot="1">
      <c r="B13" s="2"/>
      <c r="C13" s="359" t="s">
        <v>33</v>
      </c>
      <c r="D13" s="360"/>
      <c r="E13" s="360"/>
      <c r="F13" s="360"/>
      <c r="G13" s="363" t="s">
        <v>277</v>
      </c>
      <c r="H13" s="364"/>
      <c r="I13" s="364"/>
      <c r="J13" s="364"/>
      <c r="K13" s="364"/>
      <c r="L13" s="364"/>
      <c r="M13" s="364"/>
      <c r="N13" s="364"/>
      <c r="O13" s="364"/>
      <c r="P13" s="364"/>
      <c r="Q13" s="364"/>
      <c r="R13" s="364"/>
      <c r="S13" s="364"/>
      <c r="T13" s="364"/>
      <c r="U13" s="364"/>
      <c r="V13" s="364"/>
      <c r="W13" s="364"/>
      <c r="X13" s="365"/>
    </row>
    <row r="14" spans="2:26" ht="22.5" customHeight="1" thickBot="1">
      <c r="B14" s="2"/>
      <c r="C14" s="361"/>
      <c r="D14" s="362"/>
      <c r="E14" s="362"/>
      <c r="F14" s="362"/>
      <c r="G14" s="312"/>
      <c r="H14" s="310"/>
      <c r="I14" s="310"/>
      <c r="J14" s="310"/>
      <c r="K14" s="310"/>
      <c r="L14" s="310"/>
      <c r="M14" s="310"/>
      <c r="N14" s="310"/>
      <c r="O14" s="310"/>
      <c r="P14" s="310"/>
      <c r="Q14" s="310"/>
      <c r="R14" s="310"/>
      <c r="S14" s="310"/>
      <c r="T14" s="310"/>
      <c r="U14" s="310"/>
      <c r="V14" s="310"/>
      <c r="W14" s="310"/>
      <c r="X14" s="311"/>
    </row>
    <row r="15" spans="2:26" ht="22.5" customHeight="1" thickBot="1">
      <c r="B15" s="2"/>
      <c r="C15" s="214" t="s">
        <v>34</v>
      </c>
      <c r="D15" s="215"/>
      <c r="E15" s="215"/>
      <c r="F15" s="215"/>
      <c r="G15" s="309" t="s">
        <v>278</v>
      </c>
      <c r="H15" s="310"/>
      <c r="I15" s="310"/>
      <c r="J15" s="310"/>
      <c r="K15" s="310"/>
      <c r="L15" s="310"/>
      <c r="M15" s="310"/>
      <c r="N15" s="310"/>
      <c r="O15" s="310"/>
      <c r="P15" s="310"/>
      <c r="Q15" s="310"/>
      <c r="R15" s="310"/>
      <c r="S15" s="310"/>
      <c r="T15" s="310"/>
      <c r="U15" s="310"/>
      <c r="V15" s="310"/>
      <c r="W15" s="310"/>
      <c r="X15" s="311"/>
    </row>
    <row r="16" spans="2:26" ht="22.5" customHeight="1" thickBot="1">
      <c r="B16" s="2"/>
      <c r="C16" s="216"/>
      <c r="D16" s="215"/>
      <c r="E16" s="215"/>
      <c r="F16" s="215"/>
      <c r="G16" s="312"/>
      <c r="H16" s="310"/>
      <c r="I16" s="310"/>
      <c r="J16" s="310"/>
      <c r="K16" s="310"/>
      <c r="L16" s="310"/>
      <c r="M16" s="310"/>
      <c r="N16" s="310"/>
      <c r="O16" s="310"/>
      <c r="P16" s="310"/>
      <c r="Q16" s="310"/>
      <c r="R16" s="310"/>
      <c r="S16" s="310"/>
      <c r="T16" s="310"/>
      <c r="U16" s="310"/>
      <c r="V16" s="310"/>
      <c r="W16" s="310"/>
      <c r="X16" s="311"/>
    </row>
    <row r="17" spans="2:24" ht="22.5" customHeight="1" thickBot="1">
      <c r="B17" s="2"/>
      <c r="C17" s="214" t="s">
        <v>35</v>
      </c>
      <c r="D17" s="215"/>
      <c r="E17" s="215"/>
      <c r="F17" s="215"/>
      <c r="G17" s="309" t="s">
        <v>279</v>
      </c>
      <c r="H17" s="310"/>
      <c r="I17" s="310"/>
      <c r="J17" s="310"/>
      <c r="K17" s="310"/>
      <c r="L17" s="310"/>
      <c r="M17" s="310"/>
      <c r="N17" s="310"/>
      <c r="O17" s="310"/>
      <c r="P17" s="310"/>
      <c r="Q17" s="310"/>
      <c r="R17" s="310"/>
      <c r="S17" s="310"/>
      <c r="T17" s="310"/>
      <c r="U17" s="310"/>
      <c r="V17" s="310"/>
      <c r="W17" s="310"/>
      <c r="X17" s="311"/>
    </row>
    <row r="18" spans="2:24" ht="22.5" customHeight="1" thickBot="1">
      <c r="B18" s="2"/>
      <c r="C18" s="216"/>
      <c r="D18" s="215"/>
      <c r="E18" s="215"/>
      <c r="F18" s="215"/>
      <c r="G18" s="312"/>
      <c r="H18" s="310"/>
      <c r="I18" s="310"/>
      <c r="J18" s="310"/>
      <c r="K18" s="310"/>
      <c r="L18" s="310"/>
      <c r="M18" s="310"/>
      <c r="N18" s="310"/>
      <c r="O18" s="310"/>
      <c r="P18" s="310"/>
      <c r="Q18" s="310"/>
      <c r="R18" s="310"/>
      <c r="S18" s="310"/>
      <c r="T18" s="310"/>
      <c r="U18" s="310"/>
      <c r="V18" s="310"/>
      <c r="W18" s="310"/>
      <c r="X18" s="311"/>
    </row>
    <row r="19" spans="2:24" ht="22.5" customHeight="1" thickBot="1">
      <c r="B19" s="2"/>
      <c r="C19" s="110" t="s">
        <v>36</v>
      </c>
      <c r="D19" s="111"/>
      <c r="E19" s="111"/>
      <c r="F19" s="111"/>
      <c r="G19" s="313"/>
      <c r="H19" s="314"/>
      <c r="I19" s="314"/>
      <c r="J19" s="314"/>
      <c r="K19" s="314"/>
      <c r="L19" s="28" t="s">
        <v>3</v>
      </c>
      <c r="M19" s="314"/>
      <c r="N19" s="314"/>
      <c r="O19" s="314"/>
      <c r="P19" s="314"/>
      <c r="Q19" s="314"/>
      <c r="R19" s="315" t="s">
        <v>4</v>
      </c>
      <c r="S19" s="315"/>
      <c r="T19" s="315"/>
      <c r="U19" s="315"/>
      <c r="V19" s="315"/>
      <c r="W19" s="315"/>
      <c r="X19" s="316"/>
    </row>
    <row r="20" spans="2:24" ht="22.5" customHeight="1" thickTop="1">
      <c r="B20" s="2"/>
      <c r="C20" s="94" t="s">
        <v>296</v>
      </c>
      <c r="D20" s="95"/>
      <c r="E20" s="95"/>
      <c r="F20" s="96"/>
      <c r="G20" s="100" t="s">
        <v>297</v>
      </c>
      <c r="H20" s="101"/>
      <c r="I20" s="102"/>
      <c r="J20" s="103"/>
      <c r="K20" s="103"/>
      <c r="L20" s="103"/>
      <c r="M20" s="103"/>
      <c r="N20" s="103"/>
      <c r="O20" s="103"/>
      <c r="P20" s="103"/>
      <c r="Q20" s="103"/>
      <c r="R20" s="103"/>
      <c r="S20" s="103"/>
      <c r="T20" s="103"/>
      <c r="U20" s="103"/>
      <c r="V20" s="103"/>
      <c r="W20" s="103"/>
      <c r="X20" s="104"/>
    </row>
    <row r="21" spans="2:24" ht="22.5" customHeight="1" thickBot="1">
      <c r="B21" s="2"/>
      <c r="C21" s="97"/>
      <c r="D21" s="98"/>
      <c r="E21" s="98"/>
      <c r="F21" s="99"/>
      <c r="G21" s="105" t="s">
        <v>298</v>
      </c>
      <c r="H21" s="106"/>
      <c r="I21" s="107"/>
      <c r="J21" s="108"/>
      <c r="K21" s="108"/>
      <c r="L21" s="108"/>
      <c r="M21" s="108"/>
      <c r="N21" s="108"/>
      <c r="O21" s="108"/>
      <c r="P21" s="108"/>
      <c r="Q21" s="108"/>
      <c r="R21" s="108"/>
      <c r="S21" s="108"/>
      <c r="T21" s="108"/>
      <c r="U21" s="108"/>
      <c r="V21" s="108"/>
      <c r="W21" s="108"/>
      <c r="X21" s="109"/>
    </row>
    <row r="22" spans="2:24" ht="22.5" customHeight="1" thickBot="1">
      <c r="B22" s="2"/>
      <c r="C22" s="328" t="s">
        <v>299</v>
      </c>
      <c r="D22" s="329"/>
      <c r="E22" s="329"/>
      <c r="F22" s="330"/>
      <c r="G22" s="372"/>
      <c r="H22" s="373"/>
      <c r="I22" s="373"/>
      <c r="J22" s="373"/>
      <c r="K22" s="373"/>
      <c r="L22" s="373"/>
      <c r="M22" s="373"/>
      <c r="N22" s="373"/>
      <c r="O22" s="373"/>
      <c r="P22" s="373"/>
      <c r="Q22" s="373"/>
      <c r="R22" s="373"/>
      <c r="S22" s="373"/>
      <c r="T22" s="373"/>
      <c r="U22" s="373"/>
      <c r="V22" s="373"/>
      <c r="W22" s="373"/>
      <c r="X22" s="374"/>
    </row>
    <row r="23" spans="2:24" ht="22.5" customHeight="1">
      <c r="B23" s="2"/>
      <c r="C23" s="97" t="s">
        <v>300</v>
      </c>
      <c r="D23" s="98"/>
      <c r="E23" s="98"/>
      <c r="F23" s="99"/>
      <c r="G23" s="331" t="s">
        <v>28</v>
      </c>
      <c r="H23" s="331"/>
      <c r="I23" s="331" t="s">
        <v>6</v>
      </c>
      <c r="J23" s="331"/>
      <c r="K23" s="331"/>
      <c r="L23" s="317" t="s">
        <v>25</v>
      </c>
      <c r="M23" s="318"/>
      <c r="N23" s="318"/>
      <c r="O23" s="318"/>
      <c r="P23" s="318"/>
      <c r="Q23" s="318"/>
      <c r="R23" s="375"/>
      <c r="S23" s="317" t="s">
        <v>294</v>
      </c>
      <c r="T23" s="318"/>
      <c r="U23" s="318"/>
      <c r="V23" s="318"/>
      <c r="W23" s="318"/>
      <c r="X23" s="319"/>
    </row>
    <row r="24" spans="2:24" ht="45" customHeight="1">
      <c r="B24" s="2"/>
      <c r="C24" s="97"/>
      <c r="D24" s="98"/>
      <c r="E24" s="98"/>
      <c r="F24" s="99"/>
      <c r="G24" s="320" t="s">
        <v>26</v>
      </c>
      <c r="H24" s="321"/>
      <c r="I24" s="322"/>
      <c r="J24" s="323"/>
      <c r="K24" s="324"/>
      <c r="L24" s="376"/>
      <c r="M24" s="377"/>
      <c r="N24" s="377"/>
      <c r="O24" s="377"/>
      <c r="P24" s="377"/>
      <c r="Q24" s="377"/>
      <c r="R24" s="378"/>
      <c r="S24" s="325"/>
      <c r="T24" s="326"/>
      <c r="U24" s="326"/>
      <c r="V24" s="326"/>
      <c r="W24" s="326"/>
      <c r="X24" s="327"/>
    </row>
    <row r="25" spans="2:24" ht="45" customHeight="1">
      <c r="B25" s="2"/>
      <c r="C25" s="97"/>
      <c r="D25" s="98"/>
      <c r="E25" s="98"/>
      <c r="F25" s="99"/>
      <c r="G25" s="387" t="s">
        <v>62</v>
      </c>
      <c r="H25" s="388"/>
      <c r="I25" s="332"/>
      <c r="J25" s="333"/>
      <c r="K25" s="389"/>
      <c r="L25" s="379"/>
      <c r="M25" s="380"/>
      <c r="N25" s="380"/>
      <c r="O25" s="380"/>
      <c r="P25" s="380"/>
      <c r="Q25" s="380"/>
      <c r="R25" s="381"/>
      <c r="S25" s="332"/>
      <c r="T25" s="333"/>
      <c r="U25" s="333"/>
      <c r="V25" s="333"/>
      <c r="W25" s="333"/>
      <c r="X25" s="334"/>
    </row>
    <row r="26" spans="2:24" ht="45" customHeight="1">
      <c r="B26" s="2"/>
      <c r="C26" s="97"/>
      <c r="D26" s="98"/>
      <c r="E26" s="98"/>
      <c r="F26" s="99"/>
      <c r="G26" s="387" t="s">
        <v>62</v>
      </c>
      <c r="H26" s="388"/>
      <c r="I26" s="332"/>
      <c r="J26" s="333"/>
      <c r="K26" s="389"/>
      <c r="L26" s="379"/>
      <c r="M26" s="380"/>
      <c r="N26" s="380"/>
      <c r="O26" s="380"/>
      <c r="P26" s="380"/>
      <c r="Q26" s="380"/>
      <c r="R26" s="381"/>
      <c r="S26" s="332"/>
      <c r="T26" s="333"/>
      <c r="U26" s="333"/>
      <c r="V26" s="333"/>
      <c r="W26" s="333"/>
      <c r="X26" s="334"/>
    </row>
    <row r="27" spans="2:24" ht="45" customHeight="1">
      <c r="B27" s="2"/>
      <c r="C27" s="97"/>
      <c r="D27" s="98"/>
      <c r="E27" s="98"/>
      <c r="F27" s="99"/>
      <c r="G27" s="387" t="s">
        <v>62</v>
      </c>
      <c r="H27" s="388"/>
      <c r="I27" s="332"/>
      <c r="J27" s="333"/>
      <c r="K27" s="389"/>
      <c r="L27" s="379"/>
      <c r="M27" s="380"/>
      <c r="N27" s="380"/>
      <c r="O27" s="380"/>
      <c r="P27" s="380"/>
      <c r="Q27" s="380"/>
      <c r="R27" s="381"/>
      <c r="S27" s="332"/>
      <c r="T27" s="333"/>
      <c r="U27" s="333"/>
      <c r="V27" s="333"/>
      <c r="W27" s="333"/>
      <c r="X27" s="334"/>
    </row>
    <row r="28" spans="2:24" ht="45" customHeight="1">
      <c r="B28" s="2"/>
      <c r="C28" s="97"/>
      <c r="D28" s="98"/>
      <c r="E28" s="98"/>
      <c r="F28" s="99"/>
      <c r="G28" s="387" t="s">
        <v>62</v>
      </c>
      <c r="H28" s="388"/>
      <c r="I28" s="332"/>
      <c r="J28" s="333"/>
      <c r="K28" s="389"/>
      <c r="L28" s="379"/>
      <c r="M28" s="380"/>
      <c r="N28" s="380"/>
      <c r="O28" s="380"/>
      <c r="P28" s="380"/>
      <c r="Q28" s="380"/>
      <c r="R28" s="381"/>
      <c r="S28" s="332"/>
      <c r="T28" s="333"/>
      <c r="U28" s="333"/>
      <c r="V28" s="333"/>
      <c r="W28" s="333"/>
      <c r="X28" s="334"/>
    </row>
    <row r="29" spans="2:24" ht="45" customHeight="1">
      <c r="B29" s="2"/>
      <c r="C29" s="97"/>
      <c r="D29" s="98"/>
      <c r="E29" s="98"/>
      <c r="F29" s="99"/>
      <c r="G29" s="385" t="s">
        <v>62</v>
      </c>
      <c r="H29" s="386"/>
      <c r="I29" s="335"/>
      <c r="J29" s="336"/>
      <c r="K29" s="337"/>
      <c r="L29" s="382"/>
      <c r="M29" s="383"/>
      <c r="N29" s="383"/>
      <c r="O29" s="383"/>
      <c r="P29" s="383"/>
      <c r="Q29" s="383"/>
      <c r="R29" s="384"/>
      <c r="S29" s="335"/>
      <c r="T29" s="336"/>
      <c r="U29" s="336"/>
      <c r="V29" s="336"/>
      <c r="W29" s="336"/>
      <c r="X29" s="338"/>
    </row>
    <row r="30" spans="2:24" ht="18" customHeight="1" thickBot="1">
      <c r="B30" s="2"/>
      <c r="C30" s="97"/>
      <c r="D30" s="98"/>
      <c r="E30" s="98"/>
      <c r="F30" s="99"/>
      <c r="G30" s="339" t="s">
        <v>137</v>
      </c>
      <c r="H30" s="340"/>
      <c r="I30" s="340"/>
      <c r="J30" s="340"/>
      <c r="K30" s="340"/>
      <c r="L30" s="340"/>
      <c r="M30" s="340"/>
      <c r="N30" s="340"/>
      <c r="O30" s="340"/>
      <c r="P30" s="340"/>
      <c r="Q30" s="340"/>
      <c r="R30" s="340"/>
      <c r="S30" s="340"/>
      <c r="T30" s="340"/>
      <c r="U30" s="340"/>
      <c r="V30" s="340"/>
      <c r="W30" s="340"/>
      <c r="X30" s="341"/>
    </row>
    <row r="31" spans="2:24" ht="5.25" customHeight="1">
      <c r="B31" s="2"/>
      <c r="C31" s="110" t="s">
        <v>289</v>
      </c>
      <c r="D31" s="111"/>
      <c r="E31" s="111"/>
      <c r="F31" s="112"/>
      <c r="G31" s="287"/>
      <c r="H31" s="288"/>
      <c r="I31" s="288"/>
      <c r="J31" s="288"/>
      <c r="K31" s="288"/>
      <c r="L31" s="288"/>
      <c r="M31" s="288"/>
      <c r="N31" s="288"/>
      <c r="O31" s="288"/>
      <c r="P31" s="288"/>
      <c r="Q31" s="288"/>
      <c r="R31" s="288"/>
      <c r="S31" s="288"/>
      <c r="T31" s="288"/>
      <c r="U31" s="288"/>
      <c r="V31" s="288"/>
      <c r="W31" s="288"/>
      <c r="X31" s="289"/>
    </row>
    <row r="32" spans="2:24" ht="3.75" customHeight="1">
      <c r="B32" s="2"/>
      <c r="C32" s="97"/>
      <c r="D32" s="98"/>
      <c r="E32" s="98"/>
      <c r="F32" s="99"/>
      <c r="G32" s="290"/>
      <c r="H32" s="291"/>
      <c r="I32" s="291"/>
      <c r="J32" s="291"/>
      <c r="K32" s="291"/>
      <c r="L32" s="291"/>
      <c r="M32" s="291"/>
      <c r="N32" s="291"/>
      <c r="O32" s="291"/>
      <c r="P32" s="291"/>
      <c r="Q32" s="291"/>
      <c r="R32" s="291"/>
      <c r="S32" s="291"/>
      <c r="T32" s="291"/>
      <c r="U32" s="291"/>
      <c r="V32" s="291"/>
      <c r="W32" s="291"/>
      <c r="X32" s="292"/>
    </row>
    <row r="33" spans="2:25" ht="22.5" customHeight="1">
      <c r="B33" s="2"/>
      <c r="C33" s="97"/>
      <c r="D33" s="98"/>
      <c r="E33" s="98"/>
      <c r="F33" s="99"/>
      <c r="G33" s="293" t="s">
        <v>7</v>
      </c>
      <c r="H33" s="294"/>
      <c r="I33" s="294"/>
      <c r="J33" s="295"/>
      <c r="K33" s="296"/>
      <c r="L33" s="296"/>
      <c r="M33" s="296"/>
      <c r="N33" s="14" t="s">
        <v>1</v>
      </c>
      <c r="O33" s="291" t="s">
        <v>2</v>
      </c>
      <c r="P33" s="291"/>
      <c r="Q33" s="291"/>
      <c r="R33" s="291"/>
      <c r="S33" s="291"/>
      <c r="T33" s="291"/>
      <c r="U33" s="291"/>
      <c r="V33" s="291"/>
      <c r="W33" s="291"/>
      <c r="X33" s="292"/>
    </row>
    <row r="34" spans="2:25" ht="22.5" customHeight="1">
      <c r="B34" s="2"/>
      <c r="C34" s="97"/>
      <c r="D34" s="98"/>
      <c r="E34" s="98"/>
      <c r="F34" s="99"/>
      <c r="G34" s="280" t="s">
        <v>346</v>
      </c>
      <c r="H34" s="281"/>
      <c r="I34" s="281"/>
      <c r="J34" s="282"/>
      <c r="K34" s="283"/>
      <c r="L34" s="283"/>
      <c r="M34" s="283"/>
      <c r="N34" s="15" t="s">
        <v>1</v>
      </c>
      <c r="O34" s="291"/>
      <c r="P34" s="291"/>
      <c r="Q34" s="291"/>
      <c r="R34" s="291"/>
      <c r="S34" s="291"/>
      <c r="T34" s="291"/>
      <c r="U34" s="291"/>
      <c r="V34" s="291"/>
      <c r="W34" s="291"/>
      <c r="X34" s="292"/>
    </row>
    <row r="35" spans="2:25" ht="22.5" customHeight="1">
      <c r="B35" s="2"/>
      <c r="C35" s="97"/>
      <c r="D35" s="98"/>
      <c r="E35" s="98"/>
      <c r="F35" s="99"/>
      <c r="G35" s="280" t="s">
        <v>290</v>
      </c>
      <c r="H35" s="281"/>
      <c r="I35" s="281"/>
      <c r="J35" s="278"/>
      <c r="K35" s="279"/>
      <c r="L35" s="279"/>
      <c r="M35" s="279"/>
      <c r="N35" s="15" t="s">
        <v>1</v>
      </c>
      <c r="O35" s="86" t="s">
        <v>347</v>
      </c>
      <c r="P35" s="43"/>
      <c r="Q35" s="43"/>
      <c r="R35" s="43"/>
      <c r="S35" s="43"/>
      <c r="T35" s="43"/>
      <c r="U35" s="43"/>
      <c r="V35" s="43"/>
      <c r="W35" s="43"/>
      <c r="X35" s="44"/>
    </row>
    <row r="36" spans="2:25" ht="14.1" hidden="1" customHeight="1">
      <c r="B36" s="2"/>
      <c r="C36" s="97"/>
      <c r="D36" s="98"/>
      <c r="E36" s="98"/>
      <c r="F36" s="99"/>
      <c r="G36" s="280"/>
      <c r="H36" s="281"/>
      <c r="I36" s="281"/>
      <c r="J36" s="282"/>
      <c r="K36" s="283"/>
      <c r="L36" s="283"/>
      <c r="M36" s="283"/>
      <c r="N36" s="15" t="s">
        <v>1</v>
      </c>
      <c r="O36" s="43"/>
      <c r="P36" s="43"/>
      <c r="Q36" s="43"/>
      <c r="R36" s="43"/>
      <c r="S36" s="43"/>
      <c r="T36" s="43"/>
      <c r="U36" s="43"/>
      <c r="V36" s="43"/>
      <c r="W36" s="43"/>
      <c r="X36" s="44"/>
    </row>
    <row r="37" spans="2:25" ht="26.25" hidden="1" customHeight="1">
      <c r="B37" s="2"/>
      <c r="C37" s="97"/>
      <c r="D37" s="98"/>
      <c r="E37" s="98"/>
      <c r="F37" s="99"/>
      <c r="G37" s="297"/>
      <c r="H37" s="298"/>
      <c r="I37" s="298"/>
      <c r="J37" s="299"/>
      <c r="K37" s="300"/>
      <c r="L37" s="300"/>
      <c r="M37" s="300"/>
      <c r="N37" s="16" t="s">
        <v>1</v>
      </c>
      <c r="O37" s="301"/>
      <c r="P37" s="301"/>
      <c r="Q37" s="301"/>
      <c r="R37" s="301"/>
      <c r="S37" s="301"/>
      <c r="T37" s="301"/>
      <c r="U37" s="301"/>
      <c r="V37" s="301"/>
      <c r="W37" s="301"/>
      <c r="X37" s="302"/>
    </row>
    <row r="38" spans="2:25" ht="22.5" customHeight="1" thickBot="1">
      <c r="B38" s="2"/>
      <c r="C38" s="284"/>
      <c r="D38" s="285"/>
      <c r="E38" s="285"/>
      <c r="F38" s="286"/>
      <c r="G38" s="303" t="s">
        <v>63</v>
      </c>
      <c r="H38" s="304"/>
      <c r="I38" s="304"/>
      <c r="J38" s="305">
        <f>SUM(J33:M37)</f>
        <v>0</v>
      </c>
      <c r="K38" s="306"/>
      <c r="L38" s="306"/>
      <c r="M38" s="306"/>
      <c r="N38" s="46" t="s">
        <v>1</v>
      </c>
      <c r="O38" s="307"/>
      <c r="P38" s="307"/>
      <c r="Q38" s="307"/>
      <c r="R38" s="307"/>
      <c r="S38" s="307"/>
      <c r="T38" s="307"/>
      <c r="U38" s="307"/>
      <c r="V38" s="307"/>
      <c r="W38" s="307"/>
      <c r="X38" s="308"/>
    </row>
    <row r="39" spans="2:25" ht="22.5" customHeight="1" thickTop="1">
      <c r="B39" s="2"/>
      <c r="C39" s="268" t="s">
        <v>132</v>
      </c>
      <c r="D39" s="269"/>
      <c r="E39" s="269"/>
      <c r="F39" s="269"/>
      <c r="G39" s="272" t="s">
        <v>38</v>
      </c>
      <c r="H39" s="273"/>
      <c r="I39" s="274" t="s">
        <v>39</v>
      </c>
      <c r="J39" s="275"/>
      <c r="K39" s="272" t="s">
        <v>40</v>
      </c>
      <c r="L39" s="273"/>
      <c r="M39" s="276"/>
      <c r="N39" s="276"/>
      <c r="O39" s="276"/>
      <c r="P39" s="276"/>
      <c r="Q39" s="276"/>
      <c r="R39" s="276"/>
      <c r="S39" s="276"/>
      <c r="T39" s="276"/>
      <c r="U39" s="276"/>
      <c r="V39" s="276"/>
      <c r="W39" s="276"/>
      <c r="X39" s="277"/>
    </row>
    <row r="40" spans="2:25" ht="22.5" customHeight="1">
      <c r="B40" s="2"/>
      <c r="C40" s="246"/>
      <c r="D40" s="247"/>
      <c r="E40" s="247"/>
      <c r="F40" s="247"/>
      <c r="G40" s="250" t="s">
        <v>20</v>
      </c>
      <c r="H40" s="251"/>
      <c r="I40" s="252"/>
      <c r="J40" s="252"/>
      <c r="K40" s="252"/>
      <c r="L40" s="252"/>
      <c r="M40" s="252"/>
      <c r="N40" s="253"/>
      <c r="O40" s="254" t="s">
        <v>23</v>
      </c>
      <c r="P40" s="255"/>
      <c r="Q40" s="252"/>
      <c r="R40" s="252"/>
      <c r="S40" s="252"/>
      <c r="T40" s="252"/>
      <c r="U40" s="252"/>
      <c r="V40" s="252"/>
      <c r="W40" s="252"/>
      <c r="X40" s="267"/>
    </row>
    <row r="41" spans="2:25" ht="22.5" customHeight="1" thickBot="1">
      <c r="B41" s="2"/>
      <c r="C41" s="270"/>
      <c r="D41" s="271"/>
      <c r="E41" s="271"/>
      <c r="F41" s="271"/>
      <c r="G41" s="140" t="s">
        <v>24</v>
      </c>
      <c r="H41" s="141"/>
      <c r="I41" s="142"/>
      <c r="J41" s="142"/>
      <c r="K41" s="142"/>
      <c r="L41" s="142"/>
      <c r="M41" s="142"/>
      <c r="N41" s="143"/>
      <c r="O41" s="134" t="s">
        <v>21</v>
      </c>
      <c r="P41" s="135"/>
      <c r="Q41" s="136"/>
      <c r="R41" s="136"/>
      <c r="S41" s="136"/>
      <c r="T41" s="136"/>
      <c r="U41" s="136"/>
      <c r="V41" s="136"/>
      <c r="W41" s="136"/>
      <c r="X41" s="137"/>
    </row>
    <row r="42" spans="2:25" ht="22.5" customHeight="1">
      <c r="B42" s="2"/>
      <c r="C42" s="244" t="s">
        <v>68</v>
      </c>
      <c r="D42" s="245"/>
      <c r="E42" s="245"/>
      <c r="F42" s="245"/>
      <c r="G42" s="155" t="s">
        <v>69</v>
      </c>
      <c r="H42" s="156"/>
      <c r="I42" s="156"/>
      <c r="J42" s="156"/>
      <c r="K42" s="156"/>
      <c r="L42" s="156"/>
      <c r="M42" s="156"/>
      <c r="N42" s="156"/>
      <c r="O42" s="156"/>
      <c r="P42" s="261"/>
      <c r="Q42" s="131" t="s">
        <v>280</v>
      </c>
      <c r="R42" s="132"/>
      <c r="S42" s="132"/>
      <c r="T42" s="132"/>
      <c r="U42" s="132"/>
      <c r="V42" s="132"/>
      <c r="W42" s="132"/>
      <c r="X42" s="133"/>
      <c r="Y42" s="2" t="s">
        <v>280</v>
      </c>
    </row>
    <row r="43" spans="2:25" ht="22.5" customHeight="1">
      <c r="B43" s="2"/>
      <c r="C43" s="246"/>
      <c r="D43" s="247"/>
      <c r="E43" s="247"/>
      <c r="F43" s="247"/>
      <c r="G43" s="250" t="s">
        <v>38</v>
      </c>
      <c r="H43" s="251"/>
      <c r="I43" s="252" t="s">
        <v>39</v>
      </c>
      <c r="J43" s="253"/>
      <c r="K43" s="250" t="s">
        <v>40</v>
      </c>
      <c r="L43" s="251"/>
      <c r="M43" s="129"/>
      <c r="N43" s="129"/>
      <c r="O43" s="129"/>
      <c r="P43" s="129"/>
      <c r="Q43" s="129"/>
      <c r="R43" s="129"/>
      <c r="S43" s="129"/>
      <c r="T43" s="129"/>
      <c r="U43" s="129"/>
      <c r="V43" s="129"/>
      <c r="W43" s="129"/>
      <c r="X43" s="130"/>
      <c r="Y43" s="2" t="s">
        <v>281</v>
      </c>
    </row>
    <row r="44" spans="2:25" ht="22.5" customHeight="1">
      <c r="B44" s="2"/>
      <c r="C44" s="246"/>
      <c r="D44" s="247"/>
      <c r="E44" s="247"/>
      <c r="F44" s="247"/>
      <c r="G44" s="250" t="s">
        <v>20</v>
      </c>
      <c r="H44" s="251"/>
      <c r="I44" s="252"/>
      <c r="J44" s="252"/>
      <c r="K44" s="252"/>
      <c r="L44" s="252"/>
      <c r="M44" s="252"/>
      <c r="N44" s="253"/>
      <c r="O44" s="254" t="s">
        <v>23</v>
      </c>
      <c r="P44" s="255"/>
      <c r="Q44" s="252"/>
      <c r="R44" s="252"/>
      <c r="S44" s="252"/>
      <c r="T44" s="252"/>
      <c r="U44" s="252"/>
      <c r="V44" s="252"/>
      <c r="W44" s="252"/>
      <c r="X44" s="267"/>
      <c r="Y44" s="2" t="s">
        <v>282</v>
      </c>
    </row>
    <row r="45" spans="2:25" ht="22.5" customHeight="1" thickBot="1">
      <c r="B45" s="2"/>
      <c r="C45" s="248"/>
      <c r="D45" s="249"/>
      <c r="E45" s="249"/>
      <c r="F45" s="249"/>
      <c r="G45" s="140" t="s">
        <v>24</v>
      </c>
      <c r="H45" s="141"/>
      <c r="I45" s="142"/>
      <c r="J45" s="142"/>
      <c r="K45" s="142"/>
      <c r="L45" s="142"/>
      <c r="M45" s="142"/>
      <c r="N45" s="143"/>
      <c r="O45" s="134" t="s">
        <v>21</v>
      </c>
      <c r="P45" s="135"/>
      <c r="Q45" s="136"/>
      <c r="R45" s="136"/>
      <c r="S45" s="136"/>
      <c r="T45" s="136"/>
      <c r="U45" s="136"/>
      <c r="V45" s="136"/>
      <c r="W45" s="136"/>
      <c r="X45" s="137"/>
    </row>
    <row r="46" spans="2:25" ht="22.5" customHeight="1">
      <c r="B46" s="2"/>
      <c r="C46" s="144" t="s">
        <v>285</v>
      </c>
      <c r="D46" s="145"/>
      <c r="E46" s="145"/>
      <c r="F46" s="146"/>
      <c r="G46" s="262" t="s">
        <v>273</v>
      </c>
      <c r="H46" s="263"/>
      <c r="I46" s="263"/>
      <c r="J46" s="263"/>
      <c r="K46" s="263"/>
      <c r="L46" s="263"/>
      <c r="M46" s="263"/>
      <c r="N46" s="263"/>
      <c r="O46" s="131" t="s">
        <v>264</v>
      </c>
      <c r="P46" s="132"/>
      <c r="Q46" s="132"/>
      <c r="R46" s="132"/>
      <c r="S46" s="132"/>
      <c r="T46" s="132"/>
      <c r="U46" s="132"/>
      <c r="V46" s="132"/>
      <c r="W46" s="132"/>
      <c r="X46" s="133"/>
      <c r="Y46" s="2" t="s">
        <v>283</v>
      </c>
    </row>
    <row r="47" spans="2:25" ht="22.5" customHeight="1">
      <c r="B47" s="2"/>
      <c r="C47" s="144"/>
      <c r="D47" s="145"/>
      <c r="E47" s="145"/>
      <c r="F47" s="146"/>
      <c r="G47" s="264" t="s">
        <v>40</v>
      </c>
      <c r="H47" s="265"/>
      <c r="I47" s="265"/>
      <c r="J47" s="265"/>
      <c r="K47" s="265"/>
      <c r="L47" s="266"/>
      <c r="M47" s="129"/>
      <c r="N47" s="129"/>
      <c r="O47" s="129"/>
      <c r="P47" s="129"/>
      <c r="Q47" s="129"/>
      <c r="R47" s="129"/>
      <c r="S47" s="129"/>
      <c r="T47" s="129"/>
      <c r="U47" s="129"/>
      <c r="V47" s="129"/>
      <c r="W47" s="129"/>
      <c r="X47" s="130"/>
      <c r="Y47" s="2" t="s">
        <v>284</v>
      </c>
    </row>
    <row r="48" spans="2:25" ht="22.5" customHeight="1" thickBot="1">
      <c r="B48" s="2"/>
      <c r="C48" s="144"/>
      <c r="D48" s="145"/>
      <c r="E48" s="145"/>
      <c r="F48" s="146"/>
      <c r="G48" s="256" t="s">
        <v>274</v>
      </c>
      <c r="H48" s="257"/>
      <c r="I48" s="136"/>
      <c r="J48" s="136"/>
      <c r="K48" s="136"/>
      <c r="L48" s="136"/>
      <c r="M48" s="136"/>
      <c r="N48" s="258"/>
      <c r="O48" s="259" t="s">
        <v>41</v>
      </c>
      <c r="P48" s="260"/>
      <c r="Q48" s="136"/>
      <c r="R48" s="136"/>
      <c r="S48" s="136"/>
      <c r="T48" s="136"/>
      <c r="U48" s="136"/>
      <c r="V48" s="136"/>
      <c r="W48" s="136"/>
      <c r="X48" s="137"/>
      <c r="Y48" s="2" t="s">
        <v>282</v>
      </c>
    </row>
    <row r="49" spans="2:25" ht="22.5" customHeight="1">
      <c r="B49" s="2"/>
      <c r="C49" s="110" t="s">
        <v>42</v>
      </c>
      <c r="D49" s="111"/>
      <c r="E49" s="111"/>
      <c r="F49" s="112"/>
      <c r="G49" s="121" t="s">
        <v>138</v>
      </c>
      <c r="H49" s="122"/>
      <c r="I49" s="122"/>
      <c r="J49" s="122"/>
      <c r="K49" s="122"/>
      <c r="L49" s="123"/>
      <c r="M49" s="119" t="s">
        <v>264</v>
      </c>
      <c r="N49" s="119"/>
      <c r="O49" s="119"/>
      <c r="P49" s="119"/>
      <c r="Q49" s="119"/>
      <c r="R49" s="119"/>
      <c r="S49" s="119"/>
      <c r="T49" s="119"/>
      <c r="U49" s="119"/>
      <c r="V49" s="119"/>
      <c r="W49" s="119"/>
      <c r="X49" s="120"/>
      <c r="Y49" s="2" t="s">
        <v>283</v>
      </c>
    </row>
    <row r="50" spans="2:25" ht="22.5" customHeight="1" thickBot="1">
      <c r="B50" s="2"/>
      <c r="C50" s="113"/>
      <c r="D50" s="114"/>
      <c r="E50" s="114"/>
      <c r="F50" s="115"/>
      <c r="G50" s="125" t="s">
        <v>43</v>
      </c>
      <c r="H50" s="125"/>
      <c r="I50" s="126" t="s">
        <v>61</v>
      </c>
      <c r="J50" s="127"/>
      <c r="K50" s="127"/>
      <c r="L50" s="127"/>
      <c r="M50" s="127"/>
      <c r="N50" s="127"/>
      <c r="O50" s="127"/>
      <c r="P50" s="127"/>
      <c r="Q50" s="127"/>
      <c r="R50" s="127"/>
      <c r="S50" s="127"/>
      <c r="T50" s="127"/>
      <c r="U50" s="127"/>
      <c r="V50" s="127"/>
      <c r="W50" s="127"/>
      <c r="X50" s="128"/>
      <c r="Y50" s="2" t="s">
        <v>292</v>
      </c>
    </row>
    <row r="51" spans="2:25" ht="27.75" customHeight="1">
      <c r="B51" s="2"/>
      <c r="C51" s="110" t="s">
        <v>130</v>
      </c>
      <c r="D51" s="111"/>
      <c r="E51" s="111"/>
      <c r="F51" s="112"/>
      <c r="G51" s="155" t="s">
        <v>110</v>
      </c>
      <c r="H51" s="156"/>
      <c r="I51" s="157" t="s">
        <v>264</v>
      </c>
      <c r="J51" s="158"/>
      <c r="K51" s="158"/>
      <c r="L51" s="158"/>
      <c r="M51" s="158"/>
      <c r="N51" s="158"/>
      <c r="O51" s="40"/>
      <c r="P51" s="159" t="s">
        <v>135</v>
      </c>
      <c r="Q51" s="160"/>
      <c r="R51" s="161"/>
      <c r="S51" s="165"/>
      <c r="T51" s="166"/>
      <c r="U51" s="166"/>
      <c r="V51" s="166"/>
      <c r="W51" s="166"/>
      <c r="X51" s="167"/>
      <c r="Y51" s="2" t="s">
        <v>291</v>
      </c>
    </row>
    <row r="52" spans="2:25" ht="27.75" customHeight="1">
      <c r="B52" s="2"/>
      <c r="C52" s="97"/>
      <c r="D52" s="98"/>
      <c r="E52" s="98"/>
      <c r="F52" s="99"/>
      <c r="G52" s="171" t="s">
        <v>136</v>
      </c>
      <c r="H52" s="172"/>
      <c r="I52" s="172"/>
      <c r="J52" s="172"/>
      <c r="K52" s="172"/>
      <c r="L52" s="172"/>
      <c r="M52" s="172"/>
      <c r="N52" s="173"/>
      <c r="O52" s="41"/>
      <c r="P52" s="162"/>
      <c r="Q52" s="163"/>
      <c r="R52" s="164"/>
      <c r="S52" s="168"/>
      <c r="T52" s="169"/>
      <c r="U52" s="169"/>
      <c r="V52" s="169"/>
      <c r="W52" s="169"/>
      <c r="X52" s="170"/>
    </row>
    <row r="53" spans="2:25" ht="26.25" customHeight="1">
      <c r="B53" s="2"/>
      <c r="C53" s="97"/>
      <c r="D53" s="98"/>
      <c r="E53" s="98"/>
      <c r="F53" s="99"/>
      <c r="G53" s="174"/>
      <c r="H53" s="175"/>
      <c r="I53" s="175"/>
      <c r="J53" s="175"/>
      <c r="K53" s="175"/>
      <c r="L53" s="175"/>
      <c r="M53" s="175"/>
      <c r="N53" s="176"/>
      <c r="O53" s="41"/>
      <c r="P53" s="118" t="s">
        <v>65</v>
      </c>
      <c r="Q53" s="118"/>
      <c r="R53" s="118"/>
      <c r="S53" s="177" t="str">
        <f>IFERROR(VLOOKUP(S51,業種番号一覧!B:C,2,FALSE),"")</f>
        <v/>
      </c>
      <c r="T53" s="177"/>
      <c r="U53" s="177"/>
      <c r="V53" s="177"/>
      <c r="W53" s="177"/>
      <c r="X53" s="178"/>
    </row>
    <row r="54" spans="2:25" ht="50.25" customHeight="1">
      <c r="B54" s="2"/>
      <c r="C54" s="97"/>
      <c r="D54" s="98"/>
      <c r="E54" s="98"/>
      <c r="F54" s="99"/>
      <c r="G54" s="174"/>
      <c r="H54" s="175"/>
      <c r="I54" s="175"/>
      <c r="J54" s="175"/>
      <c r="K54" s="175"/>
      <c r="L54" s="175"/>
      <c r="M54" s="175"/>
      <c r="N54" s="176"/>
      <c r="O54" s="41"/>
      <c r="P54" s="124" t="s">
        <v>131</v>
      </c>
      <c r="Q54" s="124"/>
      <c r="R54" s="124"/>
      <c r="S54" s="138"/>
      <c r="T54" s="138"/>
      <c r="U54" s="138"/>
      <c r="V54" s="138"/>
      <c r="W54" s="138"/>
      <c r="X54" s="139"/>
    </row>
    <row r="55" spans="2:25" ht="22.5" customHeight="1">
      <c r="B55" s="2"/>
      <c r="C55" s="97"/>
      <c r="D55" s="98"/>
      <c r="E55" s="98"/>
      <c r="F55" s="99"/>
      <c r="G55" s="174"/>
      <c r="H55" s="175"/>
      <c r="I55" s="175"/>
      <c r="J55" s="175"/>
      <c r="K55" s="175"/>
      <c r="L55" s="175"/>
      <c r="M55" s="175"/>
      <c r="N55" s="176"/>
      <c r="O55" s="41"/>
      <c r="P55" s="150" t="s">
        <v>53</v>
      </c>
      <c r="Q55" s="153" t="s">
        <v>45</v>
      </c>
      <c r="R55" s="153"/>
      <c r="S55" s="116"/>
      <c r="T55" s="116"/>
      <c r="U55" s="116"/>
      <c r="V55" s="116"/>
      <c r="W55" s="116"/>
      <c r="X55" s="117"/>
      <c r="Y55" s="13"/>
    </row>
    <row r="56" spans="2:25" ht="22.5" customHeight="1">
      <c r="B56" s="2"/>
      <c r="C56" s="97"/>
      <c r="D56" s="98"/>
      <c r="E56" s="98"/>
      <c r="F56" s="99"/>
      <c r="G56" s="174"/>
      <c r="H56" s="175"/>
      <c r="I56" s="175"/>
      <c r="J56" s="175"/>
      <c r="K56" s="175"/>
      <c r="L56" s="175"/>
      <c r="M56" s="175"/>
      <c r="N56" s="176"/>
      <c r="O56" s="41"/>
      <c r="P56" s="151"/>
      <c r="Q56" s="154" t="s">
        <v>52</v>
      </c>
      <c r="R56" s="154"/>
      <c r="S56" s="116"/>
      <c r="T56" s="116"/>
      <c r="U56" s="116"/>
      <c r="V56" s="116"/>
      <c r="W56" s="116"/>
      <c r="X56" s="117"/>
    </row>
    <row r="57" spans="2:25" ht="22.5" customHeight="1">
      <c r="B57" s="2"/>
      <c r="C57" s="97"/>
      <c r="D57" s="98"/>
      <c r="E57" s="98"/>
      <c r="F57" s="99"/>
      <c r="G57" s="179" t="s">
        <v>129</v>
      </c>
      <c r="H57" s="180"/>
      <c r="I57" s="180"/>
      <c r="J57" s="180"/>
      <c r="K57" s="180"/>
      <c r="L57" s="180"/>
      <c r="M57" s="180"/>
      <c r="N57" s="181"/>
      <c r="O57" s="41"/>
      <c r="P57" s="151"/>
      <c r="Q57" s="154" t="s">
        <v>51</v>
      </c>
      <c r="R57" s="154"/>
      <c r="S57" s="116"/>
      <c r="T57" s="116"/>
      <c r="U57" s="116"/>
      <c r="V57" s="116"/>
      <c r="W57" s="116"/>
      <c r="X57" s="117"/>
    </row>
    <row r="58" spans="2:25" ht="22.5" customHeight="1">
      <c r="B58" s="2"/>
      <c r="C58" s="97"/>
      <c r="D58" s="98"/>
      <c r="E58" s="98"/>
      <c r="F58" s="99"/>
      <c r="G58" s="179"/>
      <c r="H58" s="180"/>
      <c r="I58" s="180"/>
      <c r="J58" s="180"/>
      <c r="K58" s="180"/>
      <c r="L58" s="180"/>
      <c r="M58" s="180"/>
      <c r="N58" s="181"/>
      <c r="O58" s="41"/>
      <c r="P58" s="151"/>
      <c r="Q58" s="154" t="s">
        <v>50</v>
      </c>
      <c r="R58" s="154"/>
      <c r="S58" s="116"/>
      <c r="T58" s="116"/>
      <c r="U58" s="116"/>
      <c r="V58" s="116"/>
      <c r="W58" s="116"/>
      <c r="X58" s="117"/>
    </row>
    <row r="59" spans="2:25" ht="22.5" customHeight="1">
      <c r="B59" s="2"/>
      <c r="C59" s="97"/>
      <c r="D59" s="98"/>
      <c r="E59" s="98"/>
      <c r="F59" s="99"/>
      <c r="G59" s="182" t="s">
        <v>109</v>
      </c>
      <c r="H59" s="183"/>
      <c r="I59" s="183"/>
      <c r="J59" s="183"/>
      <c r="K59" s="183"/>
      <c r="L59" s="183"/>
      <c r="M59" s="183"/>
      <c r="N59" s="183"/>
      <c r="O59" s="41"/>
      <c r="P59" s="151"/>
      <c r="Q59" s="154" t="s">
        <v>49</v>
      </c>
      <c r="R59" s="154"/>
      <c r="S59" s="116"/>
      <c r="T59" s="116"/>
      <c r="U59" s="116"/>
      <c r="V59" s="116"/>
      <c r="W59" s="116"/>
      <c r="X59" s="117"/>
    </row>
    <row r="60" spans="2:25" ht="22.5" customHeight="1">
      <c r="B60" s="2"/>
      <c r="C60" s="97"/>
      <c r="D60" s="98"/>
      <c r="E60" s="98"/>
      <c r="F60" s="99"/>
      <c r="G60" s="12"/>
      <c r="H60" s="184" t="s">
        <v>354</v>
      </c>
      <c r="I60" s="184"/>
      <c r="J60" s="184"/>
      <c r="K60" s="184"/>
      <c r="L60" s="184"/>
      <c r="M60" s="184"/>
      <c r="N60" s="184"/>
      <c r="O60" s="41"/>
      <c r="P60" s="151"/>
      <c r="Q60" s="154" t="s">
        <v>48</v>
      </c>
      <c r="R60" s="154"/>
      <c r="S60" s="116"/>
      <c r="T60" s="116"/>
      <c r="U60" s="116"/>
      <c r="V60" s="116"/>
      <c r="W60" s="116"/>
      <c r="X60" s="117"/>
      <c r="Y60" s="13" t="b">
        <v>0</v>
      </c>
    </row>
    <row r="61" spans="2:25" ht="22.5" customHeight="1">
      <c r="B61" s="2"/>
      <c r="C61" s="97"/>
      <c r="D61" s="98"/>
      <c r="E61" s="98"/>
      <c r="F61" s="99"/>
      <c r="G61" s="12"/>
      <c r="H61" s="147" t="s">
        <v>108</v>
      </c>
      <c r="I61" s="147"/>
      <c r="J61" s="147"/>
      <c r="K61" s="147"/>
      <c r="L61" s="147"/>
      <c r="M61" s="147"/>
      <c r="N61" s="147"/>
      <c r="O61" s="41"/>
      <c r="P61" s="151"/>
      <c r="Q61" s="210" t="s">
        <v>47</v>
      </c>
      <c r="R61" s="210"/>
      <c r="S61" s="116"/>
      <c r="T61" s="116"/>
      <c r="U61" s="116"/>
      <c r="V61" s="116"/>
      <c r="W61" s="116"/>
      <c r="X61" s="117"/>
      <c r="Y61" s="13" t="b">
        <v>0</v>
      </c>
    </row>
    <row r="62" spans="2:25" ht="50.25" customHeight="1" thickBot="1">
      <c r="B62" s="2"/>
      <c r="C62" s="113"/>
      <c r="D62" s="114"/>
      <c r="E62" s="114"/>
      <c r="F62" s="115"/>
      <c r="G62" s="29"/>
      <c r="H62" s="148" t="s">
        <v>293</v>
      </c>
      <c r="I62" s="149"/>
      <c r="J62" s="149"/>
      <c r="K62" s="149"/>
      <c r="L62" s="149"/>
      <c r="M62" s="149"/>
      <c r="N62" s="149"/>
      <c r="O62" s="42"/>
      <c r="P62" s="152"/>
      <c r="Q62" s="211" t="s">
        <v>66</v>
      </c>
      <c r="R62" s="211"/>
      <c r="S62" s="212">
        <f>IF(J33=SUM(S55:X61),J33,"上記直接経費計"&amp;SUM(S55:X61)&amp;"。"&amp;CHAR(10)&amp;"8.の直接経費"&amp;J33&amp;"と異なります。")</f>
        <v>0</v>
      </c>
      <c r="T62" s="212"/>
      <c r="U62" s="212"/>
      <c r="V62" s="212"/>
      <c r="W62" s="212"/>
      <c r="X62" s="213"/>
      <c r="Y62" s="13" t="b">
        <v>0</v>
      </c>
    </row>
    <row r="63" spans="2:25" s="91" customFormat="1" ht="22.5" customHeight="1" thickBot="1">
      <c r="C63" s="214" t="s">
        <v>339</v>
      </c>
      <c r="D63" s="215"/>
      <c r="E63" s="215"/>
      <c r="F63" s="215"/>
      <c r="G63" s="217" t="s">
        <v>340</v>
      </c>
      <c r="H63" s="218"/>
      <c r="I63" s="218"/>
      <c r="J63" s="218"/>
      <c r="K63" s="218"/>
      <c r="L63" s="218"/>
      <c r="M63" s="218"/>
      <c r="N63" s="218"/>
      <c r="O63" s="219" t="s">
        <v>264</v>
      </c>
      <c r="P63" s="220"/>
      <c r="Q63" s="220"/>
      <c r="R63" s="220"/>
      <c r="S63" s="220"/>
      <c r="T63" s="220"/>
      <c r="U63" s="220"/>
      <c r="V63" s="220"/>
      <c r="W63" s="220"/>
      <c r="X63" s="221"/>
    </row>
    <row r="64" spans="2:25" s="91" customFormat="1" ht="74.25" customHeight="1" thickBot="1">
      <c r="C64" s="216"/>
      <c r="D64" s="215"/>
      <c r="E64" s="215"/>
      <c r="F64" s="215"/>
      <c r="G64" s="222" t="s">
        <v>348</v>
      </c>
      <c r="H64" s="223"/>
      <c r="I64" s="223"/>
      <c r="J64" s="223"/>
      <c r="K64" s="223"/>
      <c r="L64" s="223"/>
      <c r="M64" s="223"/>
      <c r="N64" s="223"/>
      <c r="O64" s="223"/>
      <c r="P64" s="223"/>
      <c r="Q64" s="223"/>
      <c r="R64" s="223"/>
      <c r="S64" s="223"/>
      <c r="T64" s="223"/>
      <c r="U64" s="223"/>
      <c r="V64" s="223"/>
      <c r="W64" s="223"/>
      <c r="X64" s="224"/>
    </row>
    <row r="65" spans="2:24" ht="26.25" customHeight="1">
      <c r="B65" s="2"/>
      <c r="C65" s="185" t="s">
        <v>341</v>
      </c>
      <c r="D65" s="186"/>
      <c r="E65" s="186"/>
      <c r="F65" s="186"/>
      <c r="G65" s="191"/>
      <c r="H65" s="192"/>
      <c r="I65" s="192"/>
      <c r="J65" s="192"/>
      <c r="K65" s="192"/>
      <c r="L65" s="192"/>
      <c r="M65" s="192"/>
      <c r="N65" s="192"/>
      <c r="O65" s="192"/>
      <c r="P65" s="192"/>
      <c r="Q65" s="192"/>
      <c r="R65" s="192"/>
      <c r="S65" s="192"/>
      <c r="T65" s="192"/>
      <c r="U65" s="192"/>
      <c r="V65" s="192"/>
      <c r="W65" s="192"/>
      <c r="X65" s="193"/>
    </row>
    <row r="66" spans="2:24" ht="26.25" customHeight="1">
      <c r="B66" s="2"/>
      <c r="C66" s="187"/>
      <c r="D66" s="188"/>
      <c r="E66" s="188"/>
      <c r="F66" s="188"/>
      <c r="G66" s="194"/>
      <c r="H66" s="195"/>
      <c r="I66" s="195"/>
      <c r="J66" s="195"/>
      <c r="K66" s="195"/>
      <c r="L66" s="195"/>
      <c r="M66" s="195"/>
      <c r="N66" s="195"/>
      <c r="O66" s="195"/>
      <c r="P66" s="195"/>
      <c r="Q66" s="195"/>
      <c r="R66" s="195"/>
      <c r="S66" s="195"/>
      <c r="T66" s="195"/>
      <c r="U66" s="195"/>
      <c r="V66" s="195"/>
      <c r="W66" s="195"/>
      <c r="X66" s="196"/>
    </row>
    <row r="67" spans="2:24" ht="26.25" customHeight="1" thickBot="1">
      <c r="B67" s="2"/>
      <c r="C67" s="189"/>
      <c r="D67" s="190"/>
      <c r="E67" s="190"/>
      <c r="F67" s="190"/>
      <c r="G67" s="197"/>
      <c r="H67" s="198"/>
      <c r="I67" s="198"/>
      <c r="J67" s="198"/>
      <c r="K67" s="198"/>
      <c r="L67" s="198"/>
      <c r="M67" s="198"/>
      <c r="N67" s="198"/>
      <c r="O67" s="198"/>
      <c r="P67" s="198"/>
      <c r="Q67" s="198"/>
      <c r="R67" s="198"/>
      <c r="S67" s="198"/>
      <c r="T67" s="198"/>
      <c r="U67" s="198"/>
      <c r="V67" s="198"/>
      <c r="W67" s="198"/>
      <c r="X67" s="199"/>
    </row>
    <row r="68" spans="2:24" ht="18.75" customHeight="1" thickTop="1">
      <c r="B68" s="2"/>
      <c r="C68" s="2"/>
      <c r="D68" s="2"/>
      <c r="E68" s="2"/>
      <c r="F68" s="2"/>
      <c r="G68" s="2"/>
      <c r="H68" s="2"/>
      <c r="I68" s="2"/>
      <c r="J68" s="2"/>
      <c r="K68" s="2"/>
      <c r="L68" s="2"/>
      <c r="M68" s="2"/>
      <c r="N68" s="2"/>
      <c r="O68" s="2"/>
      <c r="P68" s="2"/>
      <c r="Q68" s="2"/>
      <c r="R68" s="2"/>
      <c r="S68" s="2"/>
      <c r="T68" s="2"/>
      <c r="U68" s="2"/>
      <c r="V68" s="2"/>
      <c r="W68" s="2"/>
      <c r="X68" s="2"/>
    </row>
    <row r="69" spans="2:24" ht="18.75" customHeight="1">
      <c r="B69" s="2"/>
      <c r="C69" s="6" t="s">
        <v>54</v>
      </c>
      <c r="D69" s="2"/>
      <c r="E69" s="2"/>
      <c r="F69" s="2"/>
      <c r="G69" s="2"/>
      <c r="H69" s="2"/>
      <c r="I69" s="2"/>
      <c r="J69" s="2"/>
      <c r="K69" s="2"/>
      <c r="L69" s="2"/>
      <c r="M69" s="2"/>
      <c r="N69" s="2"/>
      <c r="O69" s="2"/>
      <c r="P69" s="2"/>
      <c r="Q69" s="2"/>
      <c r="R69" s="2"/>
      <c r="S69" s="2"/>
      <c r="T69" s="2"/>
      <c r="U69" s="2"/>
      <c r="V69" s="2"/>
      <c r="W69" s="2"/>
      <c r="X69" s="2"/>
    </row>
    <row r="70" spans="2:24" ht="22.5" customHeight="1">
      <c r="B70" s="2"/>
      <c r="C70" s="200" t="s">
        <v>55</v>
      </c>
      <c r="D70" s="201"/>
      <c r="E70" s="201"/>
      <c r="F70" s="202"/>
      <c r="G70" s="203"/>
      <c r="H70" s="204"/>
      <c r="I70" s="204"/>
      <c r="J70" s="204"/>
      <c r="K70" s="204"/>
      <c r="L70" s="204"/>
      <c r="M70" s="204"/>
      <c r="N70" s="204"/>
      <c r="O70" s="204"/>
      <c r="P70" s="204"/>
      <c r="Q70" s="204"/>
      <c r="R70" s="204"/>
      <c r="S70" s="204"/>
      <c r="T70" s="204"/>
      <c r="U70" s="204"/>
      <c r="V70" s="204"/>
      <c r="W70" s="204"/>
      <c r="X70" s="205"/>
    </row>
    <row r="71" spans="2:24" ht="22.5" customHeight="1">
      <c r="B71" s="2"/>
      <c r="C71" s="200" t="s">
        <v>58</v>
      </c>
      <c r="D71" s="201"/>
      <c r="E71" s="201"/>
      <c r="F71" s="202"/>
      <c r="G71" s="232" t="s">
        <v>27</v>
      </c>
      <c r="H71" s="232"/>
      <c r="I71" s="239"/>
      <c r="J71" s="240"/>
      <c r="K71" s="240"/>
      <c r="L71" s="241"/>
      <c r="M71" s="232" t="s">
        <v>23</v>
      </c>
      <c r="N71" s="232"/>
      <c r="O71" s="225"/>
      <c r="P71" s="226"/>
      <c r="Q71" s="226"/>
      <c r="R71" s="227"/>
      <c r="S71" s="237" t="s">
        <v>56</v>
      </c>
      <c r="T71" s="238"/>
      <c r="U71" s="228" t="s">
        <v>67</v>
      </c>
      <c r="V71" s="229"/>
      <c r="W71" s="230"/>
      <c r="X71" s="231"/>
    </row>
    <row r="72" spans="2:24" ht="22.5" customHeight="1">
      <c r="B72" s="2"/>
      <c r="C72" s="200" t="s">
        <v>59</v>
      </c>
      <c r="D72" s="201"/>
      <c r="E72" s="201"/>
      <c r="F72" s="202"/>
      <c r="G72" s="232" t="s">
        <v>57</v>
      </c>
      <c r="H72" s="232"/>
      <c r="I72" s="233" t="s">
        <v>64</v>
      </c>
      <c r="J72" s="234"/>
      <c r="K72" s="234"/>
      <c r="L72" s="235"/>
      <c r="M72" s="236"/>
      <c r="N72" s="236"/>
      <c r="O72" s="206" t="s">
        <v>64</v>
      </c>
      <c r="P72" s="207"/>
      <c r="Q72" s="208"/>
      <c r="R72" s="209"/>
      <c r="S72" s="237" t="s">
        <v>46</v>
      </c>
      <c r="T72" s="238"/>
      <c r="U72" s="233" t="s">
        <v>64</v>
      </c>
      <c r="V72" s="234"/>
      <c r="W72" s="234"/>
      <c r="X72" s="235"/>
    </row>
    <row r="73" spans="2:24" ht="22.5" customHeight="1">
      <c r="B73" s="2"/>
      <c r="C73" s="242" t="s">
        <v>351</v>
      </c>
      <c r="D73" s="242"/>
      <c r="E73" s="242"/>
      <c r="F73" s="242"/>
      <c r="G73" s="242"/>
      <c r="H73" s="242"/>
      <c r="I73" s="243" t="s">
        <v>353</v>
      </c>
      <c r="J73" s="243"/>
      <c r="K73" s="243"/>
      <c r="L73" s="243"/>
      <c r="M73" s="243"/>
      <c r="N73" s="243"/>
      <c r="O73" s="243"/>
      <c r="P73" s="243"/>
      <c r="Q73" s="243"/>
      <c r="R73" s="243"/>
      <c r="S73" s="243"/>
      <c r="T73" s="243"/>
      <c r="U73" s="243"/>
      <c r="V73" s="243"/>
      <c r="W73" s="243"/>
      <c r="X73" s="243"/>
    </row>
    <row r="74" spans="2:24" ht="22.5" customHeight="1">
      <c r="B74" s="2"/>
      <c r="C74" s="200" t="s">
        <v>60</v>
      </c>
      <c r="D74" s="201"/>
      <c r="E74" s="201"/>
      <c r="F74" s="202"/>
      <c r="G74" s="225" t="s">
        <v>336</v>
      </c>
      <c r="H74" s="226"/>
      <c r="I74" s="226"/>
      <c r="J74" s="226"/>
      <c r="K74" s="226"/>
      <c r="L74" s="226"/>
      <c r="M74" s="226"/>
      <c r="N74" s="226"/>
      <c r="O74" s="226"/>
      <c r="P74" s="226"/>
      <c r="Q74" s="226"/>
      <c r="R74" s="226"/>
      <c r="S74" s="226"/>
      <c r="T74" s="226"/>
      <c r="U74" s="226"/>
      <c r="V74" s="226"/>
      <c r="W74" s="226"/>
      <c r="X74" s="227"/>
    </row>
    <row r="75" spans="2:24" ht="18.75" customHeight="1">
      <c r="B75" s="2"/>
      <c r="C75" s="2"/>
      <c r="D75" s="2"/>
      <c r="E75" s="2"/>
      <c r="F75" s="2"/>
      <c r="G75" s="2"/>
      <c r="H75" s="2"/>
      <c r="I75" s="2"/>
      <c r="J75" s="2"/>
      <c r="K75" s="2"/>
      <c r="L75" s="2"/>
      <c r="M75" s="2"/>
      <c r="N75" s="2"/>
      <c r="O75" s="2"/>
      <c r="P75" s="2"/>
      <c r="Q75" s="2"/>
      <c r="R75" s="2"/>
      <c r="S75" s="2"/>
      <c r="T75" s="2"/>
      <c r="U75" s="2"/>
      <c r="V75" s="2"/>
      <c r="W75" s="2"/>
      <c r="X75" s="2"/>
    </row>
    <row r="76" spans="2:24" ht="18.75" customHeight="1">
      <c r="B76" s="2"/>
      <c r="C76" s="5"/>
      <c r="D76" s="2"/>
      <c r="E76" s="2"/>
      <c r="F76" s="2"/>
      <c r="G76" s="2"/>
      <c r="H76" s="2"/>
      <c r="I76" s="2"/>
      <c r="J76" s="2"/>
      <c r="K76" s="2"/>
      <c r="L76" s="2"/>
      <c r="M76" s="2"/>
      <c r="N76" s="2"/>
      <c r="O76" s="2"/>
      <c r="P76" s="2"/>
      <c r="Q76" s="2"/>
      <c r="R76" s="2"/>
      <c r="S76" s="2"/>
      <c r="T76" s="2"/>
      <c r="U76" s="2"/>
      <c r="V76" s="2"/>
      <c r="W76" s="2"/>
      <c r="X76" s="2"/>
    </row>
    <row r="77" spans="2:24">
      <c r="B77" s="2"/>
      <c r="C77" s="2"/>
      <c r="D77" s="2"/>
      <c r="E77" s="2"/>
      <c r="F77" s="2"/>
      <c r="G77" s="2"/>
      <c r="H77" s="2"/>
      <c r="I77" s="2"/>
      <c r="J77" s="2"/>
      <c r="K77" s="2"/>
      <c r="L77" s="2"/>
      <c r="M77" s="2"/>
      <c r="N77" s="2"/>
      <c r="O77" s="2"/>
      <c r="P77" s="2"/>
      <c r="Q77" s="2"/>
      <c r="R77" s="2"/>
      <c r="S77" s="2"/>
      <c r="T77" s="2"/>
      <c r="U77" s="2"/>
      <c r="V77" s="2"/>
      <c r="W77" s="2"/>
      <c r="X77" s="2"/>
    </row>
    <row r="82" spans="3:7" s="3" customFormat="1" hidden="1">
      <c r="C82" s="4" t="s">
        <v>10</v>
      </c>
      <c r="G82" s="3" t="s">
        <v>29</v>
      </c>
    </row>
    <row r="83" spans="3:7" s="3" customFormat="1" hidden="1">
      <c r="C83" s="4" t="s">
        <v>12</v>
      </c>
    </row>
    <row r="84" spans="3:7" s="3" customFormat="1" hidden="1">
      <c r="C84" s="4" t="s">
        <v>17</v>
      </c>
    </row>
    <row r="85" spans="3:7" s="3" customFormat="1" hidden="1">
      <c r="C85" s="4" t="s">
        <v>18</v>
      </c>
    </row>
    <row r="86" spans="3:7" s="3" customFormat="1" hidden="1"/>
    <row r="87" spans="3:7" s="3" customFormat="1" hidden="1">
      <c r="C87" s="4" t="s">
        <v>16</v>
      </c>
    </row>
    <row r="88" spans="3:7" s="3" customFormat="1" hidden="1">
      <c r="C88" s="4" t="s">
        <v>9</v>
      </c>
    </row>
    <row r="89" spans="3:7" s="3" customFormat="1" hidden="1">
      <c r="C89" s="4" t="s">
        <v>14</v>
      </c>
    </row>
    <row r="90" spans="3:7" s="3" customFormat="1" hidden="1">
      <c r="C90" s="4" t="s">
        <v>11</v>
      </c>
    </row>
    <row r="91" spans="3:7" s="3" customFormat="1" hidden="1">
      <c r="C91" s="4" t="s">
        <v>19</v>
      </c>
    </row>
    <row r="92" spans="3:7" s="3" customFormat="1" hidden="1">
      <c r="C92" s="4" t="s">
        <v>22</v>
      </c>
    </row>
    <row r="93" spans="3:7" s="3" customFormat="1" hidden="1">
      <c r="C93" s="4" t="s">
        <v>8</v>
      </c>
    </row>
    <row r="94" spans="3:7" s="3" customFormat="1" hidden="1">
      <c r="C94" s="4" t="s">
        <v>15</v>
      </c>
    </row>
    <row r="95" spans="3:7" s="3" customFormat="1">
      <c r="C95" s="4"/>
    </row>
  </sheetData>
  <sheetProtection sheet="1" formatCells="0" formatColumns="0" formatRows="0"/>
  <mergeCells count="183">
    <mergeCell ref="G22:X22"/>
    <mergeCell ref="L23:R23"/>
    <mergeCell ref="L24:R24"/>
    <mergeCell ref="L25:R25"/>
    <mergeCell ref="L26:R26"/>
    <mergeCell ref="L27:R27"/>
    <mergeCell ref="L28:R28"/>
    <mergeCell ref="L29:R29"/>
    <mergeCell ref="G29:H29"/>
    <mergeCell ref="G27:H27"/>
    <mergeCell ref="I27:K27"/>
    <mergeCell ref="S27:X27"/>
    <mergeCell ref="G25:H25"/>
    <mergeCell ref="I25:K25"/>
    <mergeCell ref="S25:X25"/>
    <mergeCell ref="G26:H26"/>
    <mergeCell ref="I26:K26"/>
    <mergeCell ref="I28:K28"/>
    <mergeCell ref="S28:X28"/>
    <mergeCell ref="G28:H28"/>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Q40:X40"/>
    <mergeCell ref="G41:H41"/>
    <mergeCell ref="I41:N41"/>
    <mergeCell ref="G38:I38"/>
    <mergeCell ref="J38:M38"/>
    <mergeCell ref="O38:X38"/>
    <mergeCell ref="C17:F18"/>
    <mergeCell ref="G17:X18"/>
    <mergeCell ref="C19:F19"/>
    <mergeCell ref="G19:K19"/>
    <mergeCell ref="M19:Q19"/>
    <mergeCell ref="R19:X19"/>
    <mergeCell ref="S23:X23"/>
    <mergeCell ref="G24:H24"/>
    <mergeCell ref="I24:K24"/>
    <mergeCell ref="S24:X24"/>
    <mergeCell ref="C22:F22"/>
    <mergeCell ref="G23:H23"/>
    <mergeCell ref="I23:K23"/>
    <mergeCell ref="C23:F30"/>
    <mergeCell ref="S26:X26"/>
    <mergeCell ref="I29:K29"/>
    <mergeCell ref="S29:X29"/>
    <mergeCell ref="G30:X30"/>
    <mergeCell ref="C39:F41"/>
    <mergeCell ref="G39:H39"/>
    <mergeCell ref="I39:J39"/>
    <mergeCell ref="K39:L39"/>
    <mergeCell ref="M39:X39"/>
    <mergeCell ref="G40:H40"/>
    <mergeCell ref="I40:N40"/>
    <mergeCell ref="J35:M35"/>
    <mergeCell ref="G36:I36"/>
    <mergeCell ref="J36:M36"/>
    <mergeCell ref="C31:F38"/>
    <mergeCell ref="G31:X31"/>
    <mergeCell ref="G35:I35"/>
    <mergeCell ref="G32:X32"/>
    <mergeCell ref="G33:I33"/>
    <mergeCell ref="J33:M33"/>
    <mergeCell ref="O33:X33"/>
    <mergeCell ref="G34:I34"/>
    <mergeCell ref="J34:M34"/>
    <mergeCell ref="O34:X34"/>
    <mergeCell ref="G37:I37"/>
    <mergeCell ref="J37:M37"/>
    <mergeCell ref="O37:X37"/>
    <mergeCell ref="O40:P40"/>
    <mergeCell ref="C42:F45"/>
    <mergeCell ref="G43:H43"/>
    <mergeCell ref="I43:J43"/>
    <mergeCell ref="K43:L43"/>
    <mergeCell ref="M43:X43"/>
    <mergeCell ref="G44:H44"/>
    <mergeCell ref="I44:N44"/>
    <mergeCell ref="O44:P44"/>
    <mergeCell ref="G48:H48"/>
    <mergeCell ref="I48:N48"/>
    <mergeCell ref="O48:P48"/>
    <mergeCell ref="Q48:X48"/>
    <mergeCell ref="G42:P42"/>
    <mergeCell ref="Q42:X42"/>
    <mergeCell ref="G46:N46"/>
    <mergeCell ref="G47:L47"/>
    <mergeCell ref="Q44:X44"/>
    <mergeCell ref="C74:F74"/>
    <mergeCell ref="G74:X74"/>
    <mergeCell ref="U71:V71"/>
    <mergeCell ref="W71:X71"/>
    <mergeCell ref="C72:F72"/>
    <mergeCell ref="G72:H72"/>
    <mergeCell ref="I72:L72"/>
    <mergeCell ref="M72:N72"/>
    <mergeCell ref="S72:T72"/>
    <mergeCell ref="U72:X72"/>
    <mergeCell ref="C71:F71"/>
    <mergeCell ref="G71:H71"/>
    <mergeCell ref="I71:L71"/>
    <mergeCell ref="M71:N71"/>
    <mergeCell ref="O71:R71"/>
    <mergeCell ref="S71:T71"/>
    <mergeCell ref="C73:H73"/>
    <mergeCell ref="I73:X73"/>
    <mergeCell ref="C65:F67"/>
    <mergeCell ref="G65:X67"/>
    <mergeCell ref="C70:F70"/>
    <mergeCell ref="G70:X70"/>
    <mergeCell ref="O72:P72"/>
    <mergeCell ref="Q72:R72"/>
    <mergeCell ref="Q60:R60"/>
    <mergeCell ref="Q61:R61"/>
    <mergeCell ref="Q62:R62"/>
    <mergeCell ref="S61:X61"/>
    <mergeCell ref="S62:X62"/>
    <mergeCell ref="C63:F64"/>
    <mergeCell ref="G63:N63"/>
    <mergeCell ref="O63:X63"/>
    <mergeCell ref="G64:X64"/>
    <mergeCell ref="S57:X57"/>
    <mergeCell ref="S58:X58"/>
    <mergeCell ref="S59:X59"/>
    <mergeCell ref="S60:X60"/>
    <mergeCell ref="H61:N61"/>
    <mergeCell ref="H62:N62"/>
    <mergeCell ref="C51:F62"/>
    <mergeCell ref="P55:P62"/>
    <mergeCell ref="Q55:R55"/>
    <mergeCell ref="Q56:R56"/>
    <mergeCell ref="Q57:R57"/>
    <mergeCell ref="G51:H51"/>
    <mergeCell ref="I51:N51"/>
    <mergeCell ref="P51:R52"/>
    <mergeCell ref="S51:X52"/>
    <mergeCell ref="G52:N56"/>
    <mergeCell ref="S53:X53"/>
    <mergeCell ref="Q58:R58"/>
    <mergeCell ref="Q59:R59"/>
    <mergeCell ref="G57:N58"/>
    <mergeCell ref="G59:N59"/>
    <mergeCell ref="H60:N60"/>
    <mergeCell ref="C20:F21"/>
    <mergeCell ref="G20:H20"/>
    <mergeCell ref="I20:X20"/>
    <mergeCell ref="G21:H21"/>
    <mergeCell ref="I21:X21"/>
    <mergeCell ref="C49:F50"/>
    <mergeCell ref="S55:X55"/>
    <mergeCell ref="S56:X56"/>
    <mergeCell ref="P53:R53"/>
    <mergeCell ref="M49:X49"/>
    <mergeCell ref="G49:L49"/>
    <mergeCell ref="P54:R54"/>
    <mergeCell ref="G50:H50"/>
    <mergeCell ref="I50:X50"/>
    <mergeCell ref="M47:X47"/>
    <mergeCell ref="O46:X46"/>
    <mergeCell ref="O41:P41"/>
    <mergeCell ref="Q41:X41"/>
    <mergeCell ref="S54:X54"/>
    <mergeCell ref="G45:H45"/>
    <mergeCell ref="I45:N45"/>
    <mergeCell ref="O45:P45"/>
    <mergeCell ref="Q45:X45"/>
    <mergeCell ref="C46:F48"/>
  </mergeCells>
  <phoneticPr fontId="14"/>
  <conditionalFormatting sqref="T2:X2">
    <cfRule type="expression" dxfId="76" priority="115">
      <formula>$T$2&lt;&gt;""</formula>
    </cfRule>
  </conditionalFormatting>
  <conditionalFormatting sqref="P5:X5">
    <cfRule type="expression" dxfId="75" priority="114">
      <formula>$P$5&lt;&gt;""</formula>
    </cfRule>
  </conditionalFormatting>
  <conditionalFormatting sqref="P6:X6">
    <cfRule type="expression" dxfId="74" priority="113">
      <formula>P6&lt;&gt;""</formula>
    </cfRule>
  </conditionalFormatting>
  <conditionalFormatting sqref="G13:X14">
    <cfRule type="expression" dxfId="73" priority="112">
      <formula>AND($G$13&lt;&gt;"",$G$13&lt;&gt;"〇〇の研究")</formula>
    </cfRule>
  </conditionalFormatting>
  <conditionalFormatting sqref="G15:X16">
    <cfRule type="expression" dxfId="72" priority="111">
      <formula>AND($G$15&lt;&gt;"",$G$15&lt;&gt;"××するため")</formula>
    </cfRule>
  </conditionalFormatting>
  <conditionalFormatting sqref="G17:X18">
    <cfRule type="expression" dxfId="71" priority="110">
      <formula>AND($G$17&lt;&gt;"",$G$17&lt;&gt;"△△を行う")</formula>
    </cfRule>
  </conditionalFormatting>
  <conditionalFormatting sqref="G19:K19">
    <cfRule type="expression" dxfId="70" priority="109">
      <formula>$G$19&lt;&gt;""</formula>
    </cfRule>
  </conditionalFormatting>
  <conditionalFormatting sqref="M19:Q19">
    <cfRule type="expression" dxfId="69" priority="108">
      <formula>$M$19&lt;&gt;""</formula>
    </cfRule>
  </conditionalFormatting>
  <conditionalFormatting sqref="I24:K24">
    <cfRule type="expression" dxfId="68" priority="105">
      <formula>I24&lt;&gt;""</formula>
    </cfRule>
  </conditionalFormatting>
  <conditionalFormatting sqref="L24">
    <cfRule type="expression" dxfId="67" priority="104">
      <formula>L24&lt;&gt;""</formula>
    </cfRule>
  </conditionalFormatting>
  <conditionalFormatting sqref="S24:X28">
    <cfRule type="expression" dxfId="66" priority="102">
      <formula>S24&lt;&gt;""</formula>
    </cfRule>
  </conditionalFormatting>
  <conditionalFormatting sqref="J33:M33">
    <cfRule type="expression" dxfId="65" priority="97">
      <formula>J33&lt;&gt;""</formula>
    </cfRule>
  </conditionalFormatting>
  <conditionalFormatting sqref="J34:M34">
    <cfRule type="expression" dxfId="64" priority="96">
      <formula>J34&lt;&gt;""</formula>
    </cfRule>
  </conditionalFormatting>
  <conditionalFormatting sqref="I39:J39">
    <cfRule type="expression" dxfId="63" priority="95">
      <formula>I39&lt;&gt;"〒"</formula>
    </cfRule>
  </conditionalFormatting>
  <conditionalFormatting sqref="I43:J43">
    <cfRule type="expression" dxfId="62" priority="118">
      <formula>I43&lt;&gt;"〒"</formula>
    </cfRule>
  </conditionalFormatting>
  <conditionalFormatting sqref="M39:X39">
    <cfRule type="expression" dxfId="61" priority="93">
      <formula>M39&lt;&gt;""</formula>
    </cfRule>
  </conditionalFormatting>
  <conditionalFormatting sqref="M43:X43">
    <cfRule type="expression" dxfId="60" priority="117">
      <formula>M43&lt;&gt;""</formula>
    </cfRule>
  </conditionalFormatting>
  <conditionalFormatting sqref="I40:N40">
    <cfRule type="expression" dxfId="59" priority="91">
      <formula>I40&lt;&gt;""</formula>
    </cfRule>
  </conditionalFormatting>
  <conditionalFormatting sqref="I41:N41">
    <cfRule type="expression" dxfId="58" priority="90">
      <formula>I41&lt;&gt;""</formula>
    </cfRule>
  </conditionalFormatting>
  <conditionalFormatting sqref="I44:N44">
    <cfRule type="expression" dxfId="57" priority="94">
      <formula>I44&lt;&gt;""</formula>
    </cfRule>
  </conditionalFormatting>
  <conditionalFormatting sqref="I45:N45">
    <cfRule type="expression" dxfId="56" priority="92">
      <formula>I45&lt;&gt;""</formula>
    </cfRule>
  </conditionalFormatting>
  <conditionalFormatting sqref="I48:N48">
    <cfRule type="expression" dxfId="55" priority="87">
      <formula>I48&lt;&gt;""</formula>
    </cfRule>
  </conditionalFormatting>
  <conditionalFormatting sqref="Q40:X40">
    <cfRule type="expression" dxfId="54" priority="85">
      <formula>Q40&lt;&gt;""</formula>
    </cfRule>
  </conditionalFormatting>
  <conditionalFormatting sqref="Q41:X41">
    <cfRule type="expression" dxfId="53" priority="84">
      <formula>Q41&lt;&gt;""</formula>
    </cfRule>
  </conditionalFormatting>
  <conditionalFormatting sqref="Q44:X44">
    <cfRule type="expression" dxfId="52" priority="89">
      <formula>Q44&lt;&gt;""</formula>
    </cfRule>
  </conditionalFormatting>
  <conditionalFormatting sqref="Q45:X45">
    <cfRule type="expression" dxfId="51" priority="88">
      <formula>Q45&lt;&gt;""</formula>
    </cfRule>
  </conditionalFormatting>
  <conditionalFormatting sqref="Q48:X48">
    <cfRule type="expression" dxfId="50" priority="81">
      <formula>Q48&lt;&gt;""</formula>
    </cfRule>
  </conditionalFormatting>
  <conditionalFormatting sqref="Q42">
    <cfRule type="expression" dxfId="49" priority="80">
      <formula>Q42&lt;&gt;$Y$42</formula>
    </cfRule>
  </conditionalFormatting>
  <conditionalFormatting sqref="O53:S53 O54:P54 S54 O55:S55 O56:R61 O62:S62 O51:P51 O52 S51">
    <cfRule type="expression" dxfId="48" priority="19">
      <formula>$Y$62=FALSE</formula>
    </cfRule>
  </conditionalFormatting>
  <conditionalFormatting sqref="L25:L29">
    <cfRule type="expression" dxfId="47" priority="74">
      <formula>L25&lt;&gt;""</formula>
    </cfRule>
  </conditionalFormatting>
  <conditionalFormatting sqref="S29:X29">
    <cfRule type="expression" dxfId="46" priority="72">
      <formula>S29&lt;&gt;""</formula>
    </cfRule>
  </conditionalFormatting>
  <conditionalFormatting sqref="J37:M37">
    <cfRule type="expression" dxfId="45" priority="59">
      <formula>$J$37&lt;&gt;""</formula>
    </cfRule>
  </conditionalFormatting>
  <conditionalFormatting sqref="P7 V7">
    <cfRule type="expression" dxfId="44" priority="58">
      <formula>P7&lt;&gt;""</formula>
    </cfRule>
  </conditionalFormatting>
  <conditionalFormatting sqref="G61">
    <cfRule type="expression" dxfId="43" priority="55">
      <formula>$Y$61=TRUE</formula>
    </cfRule>
  </conditionalFormatting>
  <conditionalFormatting sqref="G62">
    <cfRule type="expression" dxfId="42" priority="54">
      <formula>$Y$62=TRUE</formula>
    </cfRule>
  </conditionalFormatting>
  <conditionalFormatting sqref="G65:X67">
    <cfRule type="expression" dxfId="41" priority="53">
      <formula>$G$65&lt;&gt;""</formula>
    </cfRule>
  </conditionalFormatting>
  <conditionalFormatting sqref="S51">
    <cfRule type="expression" dxfId="40" priority="48">
      <formula>$Y$62=TRUE</formula>
    </cfRule>
  </conditionalFormatting>
  <conditionalFormatting sqref="S51">
    <cfRule type="expression" dxfId="39" priority="47">
      <formula>S51&lt;&gt;""</formula>
    </cfRule>
  </conditionalFormatting>
  <conditionalFormatting sqref="S55:S60">
    <cfRule type="expression" dxfId="38" priority="33">
      <formula>$J$33=$S$62</formula>
    </cfRule>
  </conditionalFormatting>
  <conditionalFormatting sqref="S56">
    <cfRule type="expression" dxfId="37" priority="26">
      <formula>$Y$62=FALSE</formula>
    </cfRule>
  </conditionalFormatting>
  <conditionalFormatting sqref="S57">
    <cfRule type="expression" dxfId="36" priority="29">
      <formula>$Y$62=FALSE</formula>
    </cfRule>
  </conditionalFormatting>
  <conditionalFormatting sqref="S58">
    <cfRule type="expression" dxfId="35" priority="30">
      <formula>$Y$62=FALSE</formula>
    </cfRule>
  </conditionalFormatting>
  <conditionalFormatting sqref="S59">
    <cfRule type="expression" dxfId="34" priority="31">
      <formula>$Y$62=FALSE</formula>
    </cfRule>
  </conditionalFormatting>
  <conditionalFormatting sqref="S60">
    <cfRule type="expression" dxfId="33" priority="24">
      <formula>$Y$62=FALSE</formula>
    </cfRule>
  </conditionalFormatting>
  <conditionalFormatting sqref="S61">
    <cfRule type="expression" dxfId="32" priority="23">
      <formula>$Y$62=FALSE</formula>
    </cfRule>
  </conditionalFormatting>
  <conditionalFormatting sqref="S61">
    <cfRule type="expression" dxfId="31" priority="32">
      <formula>$J$33=$S$62</formula>
    </cfRule>
  </conditionalFormatting>
  <conditionalFormatting sqref="M49:X49">
    <cfRule type="expression" dxfId="30" priority="22">
      <formula>$M$49&lt;&gt;$Y$49</formula>
    </cfRule>
  </conditionalFormatting>
  <conditionalFormatting sqref="I51">
    <cfRule type="expression" dxfId="29" priority="20">
      <formula>$I$51&lt;&gt;"選択してください"</formula>
    </cfRule>
  </conditionalFormatting>
  <conditionalFormatting sqref="G43:X45">
    <cfRule type="expression" dxfId="28" priority="83">
      <formula>OR($Q$42=$Y$43,$Q$42=$Y$42)</formula>
    </cfRule>
  </conditionalFormatting>
  <conditionalFormatting sqref="S54:X54">
    <cfRule type="expression" dxfId="27" priority="28">
      <formula>$S$54&lt;&gt;""</formula>
    </cfRule>
  </conditionalFormatting>
  <conditionalFormatting sqref="I25:K29">
    <cfRule type="expression" dxfId="26" priority="18">
      <formula>I25&lt;&gt;""</formula>
    </cfRule>
  </conditionalFormatting>
  <conditionalFormatting sqref="Q72:R72">
    <cfRule type="expression" dxfId="25" priority="14">
      <formula>$O$72="なし"</formula>
    </cfRule>
  </conditionalFormatting>
  <conditionalFormatting sqref="G50:X50">
    <cfRule type="expression" dxfId="24" priority="13">
      <formula>$M$49&lt;&gt;$Y$51</formula>
    </cfRule>
  </conditionalFormatting>
  <conditionalFormatting sqref="G50:H50">
    <cfRule type="expression" dxfId="23" priority="12">
      <formula>$I$50&lt;&gt;"契約締結日（　　　　）、研究題目（　　　　）"</formula>
    </cfRule>
  </conditionalFormatting>
  <conditionalFormatting sqref="I50:X50">
    <cfRule type="expression" dxfId="22" priority="11">
      <formula>$I$50&lt;&gt;"契約締結日（　　　　）、研究題目（　　　　）"</formula>
    </cfRule>
  </conditionalFormatting>
  <conditionalFormatting sqref="J35:M35">
    <cfRule type="expression" dxfId="21" priority="10">
      <formula>$J35&lt;&gt;""</formula>
    </cfRule>
  </conditionalFormatting>
  <conditionalFormatting sqref="M47:X47">
    <cfRule type="expression" dxfId="20" priority="9">
      <formula>M47&lt;&gt;""</formula>
    </cfRule>
  </conditionalFormatting>
  <conditionalFormatting sqref="O46:X46">
    <cfRule type="expression" dxfId="19" priority="8">
      <formula>$O46&lt;&gt;$Y$46</formula>
    </cfRule>
  </conditionalFormatting>
  <conditionalFormatting sqref="G47:X48">
    <cfRule type="expression" dxfId="18" priority="7">
      <formula>$O$46&lt;&gt;$Y$48</formula>
    </cfRule>
  </conditionalFormatting>
  <conditionalFormatting sqref="H62:N62">
    <cfRule type="expression" dxfId="17" priority="6">
      <formula>$H$62="入力エラー！！"&amp;CHAR(10)&amp;"特別試験研究費税額控除を利用する場合、12.契約書雛形は「簡略版」を選択できません。"</formula>
    </cfRule>
  </conditionalFormatting>
  <conditionalFormatting sqref="I20">
    <cfRule type="expression" dxfId="16" priority="5">
      <formula>$I$20&lt;&gt;""</formula>
    </cfRule>
  </conditionalFormatting>
  <conditionalFormatting sqref="I21">
    <cfRule type="expression" dxfId="15" priority="4">
      <formula>I21&lt;&gt;""</formula>
    </cfRule>
  </conditionalFormatting>
  <conditionalFormatting sqref="G22">
    <cfRule type="expression" dxfId="14" priority="3">
      <formula>$G$22&lt;&gt;""</formula>
    </cfRule>
  </conditionalFormatting>
  <conditionalFormatting sqref="O63:X63">
    <cfRule type="expression" dxfId="13" priority="2">
      <formula>$O63&lt;&gt;"選択してください"</formula>
    </cfRule>
  </conditionalFormatting>
  <conditionalFormatting sqref="G60">
    <cfRule type="expression" dxfId="12" priority="1">
      <formula>$Y$60=TRUE</formula>
    </cfRule>
  </conditionalFormatting>
  <dataValidations count="15">
    <dataValidation type="list" allowBlank="1" showInputMessage="1" showErrorMessage="1" sqref="U72:X72 I72:L72" xr:uid="{8A555D68-1834-4060-93A7-E34B07B64240}">
      <formula1>"あり,なし"</formula1>
    </dataValidation>
    <dataValidation type="list" allowBlank="1" showInputMessage="1" showErrorMessage="1" sqref="U71:V71"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0:X70" xr:uid="{4FB5CAC2-C860-434F-B4A2-FEF39DCB89C8}">
      <formula1>1</formula1>
    </dataValidation>
    <dataValidation type="custom" errorStyle="warning" allowBlank="1" showInputMessage="1" showErrorMessage="1" errorTitle="入力規則" error="研究料月額36,600円で割り切れない金額が入力されています。" sqref="J37:M37" xr:uid="{A7B57CCA-17E3-4F75-B5A6-D6061A53C4AD}">
      <formula1>MOD(J37,36600)=0</formula1>
    </dataValidation>
    <dataValidation type="whole" operator="greaterThanOrEqual" allowBlank="1" showInputMessage="1" showErrorMessage="1" sqref="J33:M33 J36:M36" xr:uid="{0E71B45C-5F5D-41F6-9CA1-C6FE948B680B}">
      <formula1>0</formula1>
    </dataValidation>
    <dataValidation type="whole" errorStyle="warning" operator="greaterThanOrEqual" allowBlank="1" showInputMessage="1" showErrorMessage="1" errorTitle="入力規則" error="産学官連携推進活動経費は直接経費+学術貢献費の30％以上（小数点以下切り上げ）となります。" sqref="J35:M35" xr:uid="{9C79CC21-1A99-4899-AC23-EA92FB20F8DD}">
      <formula1>(J33+J34)*0.3</formula1>
    </dataValidation>
    <dataValidation type="list" allowBlank="1" showInputMessage="1" showErrorMessage="1" sqref="G25:H29"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xr:uid="{9C918CC4-527F-46CC-A8BD-A7DF4A44A556}">
      <formula1>1</formula1>
    </dataValidation>
    <dataValidation type="list" allowBlank="1" showInputMessage="1" showErrorMessage="1" sqref="I51"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Q42:X42" xr:uid="{312581DC-844A-4F03-98E5-6972A179CA6F}">
      <formula1>$Y$42:$Y$44</formula1>
    </dataValidation>
    <dataValidation type="list" allowBlank="1" showInputMessage="1" showErrorMessage="1" sqref="O72:P72" xr:uid="{1E4A4F86-E852-4620-81ED-F71259FF7F88}">
      <formula1>"あり(右枠内にRの番号を記載),なし"</formula1>
    </dataValidation>
    <dataValidation type="list" allowBlank="1" showInputMessage="1" showErrorMessage="1" sqref="O46:X46" xr:uid="{BF7D0E4C-3E6E-4709-B9F7-24F9CE17DF24}">
      <formula1>$Y$46:$Y$48</formula1>
    </dataValidation>
    <dataValidation type="list" allowBlank="1" showInputMessage="1" showErrorMessage="1" sqref="M49:X49" xr:uid="{F788FC8B-6FAA-436D-990A-C9560B94CC28}">
      <formula1>$Y$49:$Y$51</formula1>
    </dataValidation>
    <dataValidation type="list" allowBlank="1" showInputMessage="1" showErrorMessage="1" sqref="O63:X63" xr:uid="{96537AE6-E4E3-45EF-B4C6-16A085EAF018}">
      <formula1>"選択してください,電子契約（クラウドサイン：弁護士ドットコム株式会社）,紙媒体での契約"</formula1>
    </dataValidation>
    <dataValidation type="list" allowBlank="1" showInputMessage="1" showErrorMessage="1" sqref="I73:X73" xr:uid="{78BB2CA6-C06D-41AA-9DCE-73C91B00C95E}">
      <formula1>"1.確認済,2.未確認(部局承認日までに確認完了予定)"</formula1>
    </dataValidation>
  </dataValidations>
  <hyperlinks>
    <hyperlink ref="G30:X30" location="'【様式】別紙（研究担当者が７名以上の場合）'!D4" display="7名以上参画する場合は次シート「【様式】別紙（研究担当者が７名以上の場合）」に記載してください。" xr:uid="{B2D41F90-8BFA-4846-98C4-1E528AC1D704}"/>
    <hyperlink ref="P51:R52" location="業種番号一覧!C38" display="業種番号一覧!C38" xr:uid="{EFB3D83E-E018-4EF2-97D2-7F22A7570E0A}"/>
    <hyperlink ref="G57:N58" location="企業等区分の定義について!A1" display="※各区分の定義については別シート「企業等区分の定義について」をご参照ください。" xr:uid="{FA793F6C-FFD6-4BAC-9C8E-6F82E678D16B}"/>
  </hyperlinks>
  <printOptions horizontalCentered="1"/>
  <pageMargins left="0.31496062992125984" right="0.31496062992125984" top="0.51181102362204722" bottom="0.51181102362204722" header="0.31496062992125984" footer="0.31496062992125984"/>
  <pageSetup paperSize="9" scale="74" fitToHeight="0" orientation="portrait" r:id="rId1"/>
  <rowBreaks count="1" manualBreakCount="1">
    <brk id="45"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121920</xdr:colOff>
                    <xdr:row>61</xdr:row>
                    <xdr:rowOff>38100</xdr:rowOff>
                  </from>
                  <to>
                    <xdr:col>6</xdr:col>
                    <xdr:colOff>373380</xdr:colOff>
                    <xdr:row>61</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121920</xdr:colOff>
                    <xdr:row>60</xdr:row>
                    <xdr:rowOff>38100</xdr:rowOff>
                  </from>
                  <to>
                    <xdr:col>6</xdr:col>
                    <xdr:colOff>373380</xdr:colOff>
                    <xdr:row>60</xdr:row>
                    <xdr:rowOff>266700</xdr:rowOff>
                  </to>
                </anchor>
              </controlPr>
            </control>
          </mc:Choice>
        </mc:AlternateContent>
        <mc:AlternateContent xmlns:mc="http://schemas.openxmlformats.org/markup-compatibility/2006">
          <mc:Choice Requires="x14">
            <control shapeId="13394" r:id="rId6" name="Check Box 82">
              <controlPr defaultSize="0" autoFill="0" autoLine="0" autoPict="0">
                <anchor moveWithCells="1">
                  <from>
                    <xdr:col>6</xdr:col>
                    <xdr:colOff>137160</xdr:colOff>
                    <xdr:row>59</xdr:row>
                    <xdr:rowOff>30480</xdr:rowOff>
                  </from>
                  <to>
                    <xdr:col>7</xdr:col>
                    <xdr:colOff>22860</xdr:colOff>
                    <xdr:row>59</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P11"/>
  <sheetViews>
    <sheetView zoomScale="70" zoomScaleNormal="70" workbookViewId="0">
      <selection activeCell="I3" sqref="I3:P3"/>
    </sheetView>
  </sheetViews>
  <sheetFormatPr defaultRowHeight="13.2"/>
  <cols>
    <col min="2" max="2" width="19.109375" customWidth="1"/>
    <col min="3" max="3" width="13.88671875" customWidth="1"/>
    <col min="4" max="4" width="15.44140625" customWidth="1"/>
    <col min="5" max="5" width="23.44140625" customWidth="1"/>
    <col min="6" max="6" width="37.44140625" customWidth="1"/>
    <col min="7" max="7" width="21.109375" customWidth="1"/>
    <col min="8" max="8" width="30.88671875" customWidth="1"/>
  </cols>
  <sheetData>
    <row r="1" spans="2:16" ht="41.4">
      <c r="B1" s="47" t="s">
        <v>107</v>
      </c>
      <c r="J1" s="48"/>
      <c r="K1" s="48"/>
      <c r="L1" s="48"/>
    </row>
    <row r="3" spans="2:16" ht="45" customHeight="1">
      <c r="B3" s="390" t="s">
        <v>37</v>
      </c>
      <c r="C3" s="21" t="s">
        <v>28</v>
      </c>
      <c r="D3" s="21" t="s">
        <v>6</v>
      </c>
      <c r="E3" s="21" t="s">
        <v>25</v>
      </c>
      <c r="F3" s="21" t="s">
        <v>5</v>
      </c>
      <c r="G3" s="69"/>
      <c r="I3" s="393" t="s">
        <v>139</v>
      </c>
      <c r="J3" s="393"/>
      <c r="K3" s="393"/>
      <c r="L3" s="393"/>
      <c r="M3" s="393"/>
      <c r="N3" s="393"/>
      <c r="O3" s="393"/>
      <c r="P3" s="393"/>
    </row>
    <row r="4" spans="2:16" ht="45" customHeight="1">
      <c r="B4" s="391"/>
      <c r="C4" s="17" t="s">
        <v>350</v>
      </c>
      <c r="D4" s="22"/>
      <c r="E4" s="20"/>
      <c r="F4" s="23"/>
      <c r="G4" s="90"/>
    </row>
    <row r="5" spans="2:16" ht="45" customHeight="1">
      <c r="B5" s="391"/>
      <c r="C5" s="17" t="s">
        <v>350</v>
      </c>
      <c r="D5" s="19"/>
      <c r="E5" s="19"/>
      <c r="F5" s="24"/>
      <c r="G5" s="90"/>
    </row>
    <row r="6" spans="2:16" ht="45" customHeight="1">
      <c r="B6" s="391"/>
      <c r="C6" s="17" t="s">
        <v>62</v>
      </c>
      <c r="D6" s="19"/>
      <c r="E6" s="19"/>
      <c r="F6" s="24"/>
      <c r="G6" s="90"/>
    </row>
    <row r="7" spans="2:16" ht="45" customHeight="1">
      <c r="B7" s="391"/>
      <c r="C7" s="17" t="s">
        <v>62</v>
      </c>
      <c r="D7" s="19"/>
      <c r="E7" s="19"/>
      <c r="F7" s="24"/>
      <c r="G7" s="90"/>
    </row>
    <row r="8" spans="2:16" ht="45" customHeight="1">
      <c r="B8" s="391"/>
      <c r="C8" s="17" t="s">
        <v>62</v>
      </c>
      <c r="D8" s="19"/>
      <c r="E8" s="19"/>
      <c r="F8" s="24"/>
      <c r="G8" s="90"/>
    </row>
    <row r="9" spans="2:16" ht="45" customHeight="1">
      <c r="B9" s="392"/>
      <c r="C9" s="25" t="s">
        <v>62</v>
      </c>
      <c r="D9" s="18"/>
      <c r="E9" s="18"/>
      <c r="F9" s="26"/>
      <c r="G9" s="90"/>
    </row>
    <row r="10" spans="2:16" ht="21.9" customHeight="1">
      <c r="B10" s="27" t="s">
        <v>106</v>
      </c>
    </row>
    <row r="11" spans="2:16" ht="21.9" customHeight="1"/>
  </sheetData>
  <sheetProtection sheet="1" formatCells="0" formatColumns="0" formatRows="0"/>
  <mergeCells count="2">
    <mergeCell ref="B3:B9"/>
    <mergeCell ref="I3:P3"/>
  </mergeCells>
  <phoneticPr fontId="14"/>
  <dataValidations count="2">
    <dataValidation type="list" allowBlank="1" showInputMessage="1" showErrorMessage="1" sqref="C4:C9"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xr:uid="{F9814123-5BDA-4548-BD58-EEC5D1EAE66A}"/>
  </dataValidations>
  <hyperlinks>
    <hyperlink ref="I1:L1" location="' (保護)【様式】共同研究申込書'!C30" display="共同研究申込書本紙へ戻る" xr:uid="{32BB083E-A491-417D-9D66-D3CFBE076C68}"/>
    <hyperlink ref="I3:P3" location="【様式】受託研究申込書!G30" display="共同研究申込書本紙へ戻る" xr:uid="{929C64F1-C139-4028-B4DB-DF30DAADF253}"/>
  </hyperlinks>
  <pageMargins left="0.7" right="0.7" top="0.75" bottom="0.75" header="0.3" footer="0.3"/>
  <pageSetup paperSize="9" scale="4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3">
    <tabColor theme="9" tint="0.79998168889431442"/>
  </sheetPr>
  <dimension ref="B1:H14"/>
  <sheetViews>
    <sheetView topLeftCell="A12" workbookViewId="0">
      <selection activeCell="B14" sqref="B14:C14"/>
    </sheetView>
  </sheetViews>
  <sheetFormatPr defaultRowHeight="13.2"/>
  <cols>
    <col min="2" max="2" width="21.44140625" customWidth="1"/>
    <col min="3" max="6" width="15.6640625" customWidth="1"/>
    <col min="7" max="7" width="12.6640625" customWidth="1"/>
    <col min="8" max="8" width="10.88671875" customWidth="1"/>
  </cols>
  <sheetData>
    <row r="1" spans="2:8" ht="34.5" customHeight="1" thickBot="1">
      <c r="B1" s="9" t="s">
        <v>134</v>
      </c>
    </row>
    <row r="2" spans="2:8" ht="27" customHeight="1" thickTop="1">
      <c r="B2" s="406" t="s">
        <v>111</v>
      </c>
      <c r="C2" s="397" t="s">
        <v>128</v>
      </c>
      <c r="D2" s="398"/>
      <c r="E2" s="398"/>
      <c r="F2" s="398"/>
      <c r="G2" s="398"/>
      <c r="H2" s="399"/>
    </row>
    <row r="3" spans="2:8" ht="13.5" customHeight="1">
      <c r="B3" s="407"/>
      <c r="C3" s="400"/>
      <c r="D3" s="401"/>
      <c r="E3" s="401"/>
      <c r="F3" s="401"/>
      <c r="G3" s="401"/>
      <c r="H3" s="402"/>
    </row>
    <row r="4" spans="2:8" ht="13.5" customHeight="1">
      <c r="B4" s="407"/>
      <c r="C4" s="35"/>
      <c r="D4" s="36"/>
      <c r="E4" s="36"/>
      <c r="F4" s="36"/>
      <c r="G4" s="36"/>
      <c r="H4" s="37"/>
    </row>
    <row r="5" spans="2:8" ht="13.5" customHeight="1">
      <c r="B5" s="407"/>
      <c r="C5" s="35"/>
      <c r="D5" s="39" t="s">
        <v>115</v>
      </c>
      <c r="E5" s="39" t="s">
        <v>116</v>
      </c>
      <c r="F5" s="39" t="s">
        <v>127</v>
      </c>
      <c r="G5" s="36"/>
      <c r="H5" s="37"/>
    </row>
    <row r="6" spans="2:8" ht="13.5" customHeight="1">
      <c r="B6" s="407"/>
      <c r="C6" s="35"/>
      <c r="D6" s="39" t="s">
        <v>117</v>
      </c>
      <c r="E6" s="38" t="s">
        <v>121</v>
      </c>
      <c r="F6" s="38" t="s">
        <v>124</v>
      </c>
      <c r="G6" s="36"/>
      <c r="H6" s="37"/>
    </row>
    <row r="7" spans="2:8" ht="13.5" customHeight="1">
      <c r="B7" s="407"/>
      <c r="C7" s="35"/>
      <c r="D7" s="39" t="s">
        <v>118</v>
      </c>
      <c r="E7" s="38" t="s">
        <v>122</v>
      </c>
      <c r="F7" s="38" t="s">
        <v>125</v>
      </c>
      <c r="G7" s="36"/>
      <c r="H7" s="37"/>
    </row>
    <row r="8" spans="2:8" ht="13.5" customHeight="1">
      <c r="B8" s="407"/>
      <c r="C8" s="35"/>
      <c r="D8" s="39" t="s">
        <v>119</v>
      </c>
      <c r="E8" s="38" t="s">
        <v>123</v>
      </c>
      <c r="F8" s="38" t="s">
        <v>125</v>
      </c>
      <c r="G8" s="36"/>
      <c r="H8" s="37"/>
    </row>
    <row r="9" spans="2:8" ht="13.5" customHeight="1">
      <c r="B9" s="407"/>
      <c r="C9" s="35"/>
      <c r="D9" s="39" t="s">
        <v>120</v>
      </c>
      <c r="E9" s="38" t="s">
        <v>123</v>
      </c>
      <c r="F9" s="38" t="s">
        <v>126</v>
      </c>
      <c r="G9" s="36"/>
      <c r="H9" s="37"/>
    </row>
    <row r="10" spans="2:8" ht="15" customHeight="1">
      <c r="B10" s="408"/>
      <c r="C10" s="32"/>
      <c r="D10" s="33"/>
      <c r="E10" s="33"/>
      <c r="F10" s="33"/>
      <c r="G10" s="33"/>
      <c r="H10" s="34"/>
    </row>
    <row r="11" spans="2:8" ht="32.25" customHeight="1">
      <c r="B11" s="30" t="s">
        <v>112</v>
      </c>
      <c r="C11" s="394" t="s">
        <v>113</v>
      </c>
      <c r="D11" s="395"/>
      <c r="E11" s="395"/>
      <c r="F11" s="395"/>
      <c r="G11" s="395"/>
      <c r="H11" s="396"/>
    </row>
    <row r="12" spans="2:8" ht="172.5" customHeight="1" thickBot="1">
      <c r="B12" s="31" t="s">
        <v>44</v>
      </c>
      <c r="C12" s="403" t="s">
        <v>114</v>
      </c>
      <c r="D12" s="404"/>
      <c r="E12" s="404"/>
      <c r="F12" s="404"/>
      <c r="G12" s="404"/>
      <c r="H12" s="405"/>
    </row>
    <row r="13" spans="2:8" ht="13.8" thickTop="1"/>
    <row r="14" spans="2:8" ht="16.2">
      <c r="B14" s="409" t="s">
        <v>133</v>
      </c>
      <c r="C14" s="409"/>
    </row>
  </sheetData>
  <sheetProtection sheet="1" formatCells="0" formatColumns="0" formatRows="0"/>
  <mergeCells count="5">
    <mergeCell ref="C11:H11"/>
    <mergeCell ref="C2:H3"/>
    <mergeCell ref="C12:H12"/>
    <mergeCell ref="B2:B10"/>
    <mergeCell ref="B14:C14"/>
  </mergeCells>
  <phoneticPr fontId="14"/>
  <hyperlinks>
    <hyperlink ref="B14" location="' (保護)【様式】共同研究申込書'!I58" display="共同研究申込書 本紙へ戻る" xr:uid="{B2E36E3D-60D8-4829-9D29-D2405DD34BB3}"/>
    <hyperlink ref="B14:C14" location="【様式】受託研究申込書!G51" display="共同研究申込書 本紙へ戻る" xr:uid="{FFE97478-13E3-4EB4-9749-F50F60B7BAB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4">
    <tabColor theme="9" tint="0.79998168889431442"/>
  </sheetPr>
  <dimension ref="B1:C38"/>
  <sheetViews>
    <sheetView zoomScale="85" zoomScaleNormal="85" workbookViewId="0">
      <selection activeCell="G47" sqref="G47:G48"/>
    </sheetView>
  </sheetViews>
  <sheetFormatPr defaultRowHeight="13.2"/>
  <cols>
    <col min="1" max="1" width="2.88671875" customWidth="1"/>
    <col min="3" max="3" width="39" customWidth="1"/>
  </cols>
  <sheetData>
    <row r="1" spans="2:3" s="9" customFormat="1" ht="49.5" customHeight="1">
      <c r="B1" s="410" t="s">
        <v>105</v>
      </c>
      <c r="C1" s="410"/>
    </row>
    <row r="2" spans="2:3">
      <c r="B2" s="10">
        <v>1</v>
      </c>
      <c r="C2" s="10" t="s">
        <v>70</v>
      </c>
    </row>
    <row r="3" spans="2:3">
      <c r="B3" s="10">
        <v>2</v>
      </c>
      <c r="C3" s="10" t="s">
        <v>71</v>
      </c>
    </row>
    <row r="4" spans="2:3">
      <c r="B4" s="10">
        <v>3</v>
      </c>
      <c r="C4" s="10" t="s">
        <v>72</v>
      </c>
    </row>
    <row r="5" spans="2:3">
      <c r="B5" s="10">
        <v>4</v>
      </c>
      <c r="C5" s="10" t="s">
        <v>73</v>
      </c>
    </row>
    <row r="6" spans="2:3">
      <c r="B6" s="10">
        <v>5</v>
      </c>
      <c r="C6" s="10" t="s">
        <v>74</v>
      </c>
    </row>
    <row r="7" spans="2:3">
      <c r="B7" s="10">
        <v>6</v>
      </c>
      <c r="C7" s="10" t="s">
        <v>75</v>
      </c>
    </row>
    <row r="8" spans="2:3">
      <c r="B8" s="10">
        <v>7</v>
      </c>
      <c r="C8" s="10" t="s">
        <v>76</v>
      </c>
    </row>
    <row r="9" spans="2:3">
      <c r="B9" s="10">
        <v>8</v>
      </c>
      <c r="C9" s="10" t="s">
        <v>77</v>
      </c>
    </row>
    <row r="10" spans="2:3">
      <c r="B10" s="10">
        <v>9</v>
      </c>
      <c r="C10" s="10" t="s">
        <v>78</v>
      </c>
    </row>
    <row r="11" spans="2:3">
      <c r="B11" s="10">
        <v>10</v>
      </c>
      <c r="C11" s="10" t="s">
        <v>79</v>
      </c>
    </row>
    <row r="12" spans="2:3">
      <c r="B12" s="11">
        <v>11</v>
      </c>
      <c r="C12" s="10" t="s">
        <v>80</v>
      </c>
    </row>
    <row r="13" spans="2:3">
      <c r="B13" s="11">
        <v>12</v>
      </c>
      <c r="C13" s="10" t="s">
        <v>81</v>
      </c>
    </row>
    <row r="14" spans="2:3">
      <c r="B14" s="11">
        <v>13</v>
      </c>
      <c r="C14" s="10" t="s">
        <v>82</v>
      </c>
    </row>
    <row r="15" spans="2:3">
      <c r="B15" s="11">
        <v>14</v>
      </c>
      <c r="C15" s="10" t="s">
        <v>83</v>
      </c>
    </row>
    <row r="16" spans="2:3">
      <c r="B16" s="11">
        <v>15</v>
      </c>
      <c r="C16" s="10" t="s">
        <v>84</v>
      </c>
    </row>
    <row r="17" spans="2:3">
      <c r="B17" s="11">
        <v>16</v>
      </c>
      <c r="C17" s="10" t="s">
        <v>85</v>
      </c>
    </row>
    <row r="18" spans="2:3">
      <c r="B18" s="11">
        <v>17</v>
      </c>
      <c r="C18" s="10" t="s">
        <v>86</v>
      </c>
    </row>
    <row r="19" spans="2:3">
      <c r="B19" s="11">
        <v>18</v>
      </c>
      <c r="C19" s="10" t="s">
        <v>87</v>
      </c>
    </row>
    <row r="20" spans="2:3">
      <c r="B20" s="11">
        <v>19</v>
      </c>
      <c r="C20" s="10" t="s">
        <v>88</v>
      </c>
    </row>
    <row r="21" spans="2:3">
      <c r="B21" s="11">
        <v>20</v>
      </c>
      <c r="C21" s="10" t="s">
        <v>89</v>
      </c>
    </row>
    <row r="22" spans="2:3">
      <c r="B22" s="11">
        <v>21</v>
      </c>
      <c r="C22" s="10" t="s">
        <v>90</v>
      </c>
    </row>
    <row r="23" spans="2:3">
      <c r="B23" s="11">
        <v>22</v>
      </c>
      <c r="C23" s="10" t="s">
        <v>91</v>
      </c>
    </row>
    <row r="24" spans="2:3">
      <c r="B24" s="11">
        <v>23</v>
      </c>
      <c r="C24" s="10" t="s">
        <v>92</v>
      </c>
    </row>
    <row r="25" spans="2:3">
      <c r="B25" s="11">
        <v>24</v>
      </c>
      <c r="C25" s="10" t="s">
        <v>93</v>
      </c>
    </row>
    <row r="26" spans="2:3">
      <c r="B26" s="11">
        <v>25</v>
      </c>
      <c r="C26" s="10" t="s">
        <v>94</v>
      </c>
    </row>
    <row r="27" spans="2:3">
      <c r="B27" s="11">
        <v>26</v>
      </c>
      <c r="C27" s="10" t="s">
        <v>95</v>
      </c>
    </row>
    <row r="28" spans="2:3">
      <c r="B28" s="11">
        <v>27</v>
      </c>
      <c r="C28" s="10" t="s">
        <v>96</v>
      </c>
    </row>
    <row r="29" spans="2:3">
      <c r="B29" s="11">
        <v>28</v>
      </c>
      <c r="C29" s="10" t="s">
        <v>97</v>
      </c>
    </row>
    <row r="30" spans="2:3">
      <c r="B30" s="11">
        <v>29</v>
      </c>
      <c r="C30" s="10" t="s">
        <v>98</v>
      </c>
    </row>
    <row r="31" spans="2:3">
      <c r="B31" s="11">
        <v>30</v>
      </c>
      <c r="C31" s="10" t="s">
        <v>99</v>
      </c>
    </row>
    <row r="32" spans="2:3">
      <c r="B32" s="11">
        <v>31</v>
      </c>
      <c r="C32" s="10" t="s">
        <v>100</v>
      </c>
    </row>
    <row r="33" spans="2:3">
      <c r="B33" s="11">
        <v>32</v>
      </c>
      <c r="C33" s="10" t="s">
        <v>101</v>
      </c>
    </row>
    <row r="34" spans="2:3">
      <c r="B34" s="11">
        <v>33</v>
      </c>
      <c r="C34" s="10" t="s">
        <v>102</v>
      </c>
    </row>
    <row r="35" spans="2:3">
      <c r="B35" s="11">
        <v>34</v>
      </c>
      <c r="C35" s="10" t="s">
        <v>103</v>
      </c>
    </row>
    <row r="36" spans="2:3">
      <c r="B36" s="11">
        <v>35</v>
      </c>
      <c r="C36" s="10" t="s">
        <v>13</v>
      </c>
    </row>
    <row r="38" spans="2:3">
      <c r="C38" s="77" t="s">
        <v>133</v>
      </c>
    </row>
  </sheetData>
  <sheetProtection sheet="1" formatCells="0" formatColumns="0" formatRows="0"/>
  <mergeCells count="1">
    <mergeCell ref="B1:C1"/>
  </mergeCells>
  <phoneticPr fontId="14"/>
  <hyperlinks>
    <hyperlink ref="C38" location="【様式】受託研究申込書!P51" display="共同研究申込書 本紙へ戻る" xr:uid="{BF8761E7-AF8C-4CF2-9CA8-6358754343BA}"/>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20E7-5DDE-4CFA-ACDD-27C70F11CC5D}">
  <sheetPr codeName="Sheet5"/>
  <dimension ref="A1:CX5"/>
  <sheetViews>
    <sheetView workbookViewId="0">
      <selection activeCell="B6" sqref="B6"/>
    </sheetView>
  </sheetViews>
  <sheetFormatPr defaultRowHeight="13.2"/>
  <cols>
    <col min="1" max="1" width="7.109375" bestFit="1" customWidth="1"/>
    <col min="2" max="2" width="9.44140625" bestFit="1" customWidth="1"/>
    <col min="7" max="8" width="9.44140625" bestFit="1" customWidth="1"/>
    <col min="9" max="10" width="9.44140625" customWidth="1"/>
    <col min="11" max="11" width="15.33203125" bestFit="1" customWidth="1"/>
    <col min="29" max="29" width="10.44140625" customWidth="1"/>
    <col min="30" max="30" width="10.44140625" bestFit="1" customWidth="1"/>
    <col min="31" max="32" width="10.44140625" customWidth="1"/>
    <col min="33" max="33" width="10.88671875" customWidth="1"/>
  </cols>
  <sheetData>
    <row r="1" spans="1:102">
      <c r="A1" t="s">
        <v>193</v>
      </c>
      <c r="B1" t="s">
        <v>188</v>
      </c>
      <c r="C1" t="s">
        <v>189</v>
      </c>
      <c r="D1" s="71" t="s">
        <v>234</v>
      </c>
      <c r="E1" t="s">
        <v>190</v>
      </c>
      <c r="F1" s="71" t="s">
        <v>235</v>
      </c>
      <c r="G1" t="s">
        <v>191</v>
      </c>
      <c r="H1" t="s">
        <v>192</v>
      </c>
      <c r="I1" t="s">
        <v>301</v>
      </c>
      <c r="J1" t="s">
        <v>302</v>
      </c>
      <c r="K1" t="s">
        <v>303</v>
      </c>
      <c r="L1" s="88" t="s">
        <v>304</v>
      </c>
      <c r="M1" t="s">
        <v>305</v>
      </c>
      <c r="N1" t="s">
        <v>306</v>
      </c>
      <c r="O1" t="s">
        <v>307</v>
      </c>
      <c r="P1" s="88" t="s">
        <v>308</v>
      </c>
      <c r="Q1" s="88" t="s">
        <v>309</v>
      </c>
      <c r="R1" t="s">
        <v>310</v>
      </c>
      <c r="S1" t="s">
        <v>311</v>
      </c>
      <c r="T1" t="s">
        <v>312</v>
      </c>
      <c r="U1" s="88" t="s">
        <v>313</v>
      </c>
      <c r="V1" s="88" t="s">
        <v>314</v>
      </c>
      <c r="W1" t="s">
        <v>315</v>
      </c>
      <c r="X1" t="s">
        <v>316</v>
      </c>
      <c r="Y1" t="s">
        <v>317</v>
      </c>
      <c r="Z1" s="88" t="s">
        <v>318</v>
      </c>
      <c r="AA1" s="88" t="s">
        <v>319</v>
      </c>
      <c r="AB1" t="s">
        <v>320</v>
      </c>
      <c r="AC1" t="s">
        <v>321</v>
      </c>
      <c r="AD1" t="s">
        <v>322</v>
      </c>
      <c r="AE1" s="88" t="s">
        <v>323</v>
      </c>
      <c r="AF1" s="88" t="s">
        <v>324</v>
      </c>
      <c r="AG1" t="s">
        <v>325</v>
      </c>
      <c r="AH1" t="s">
        <v>326</v>
      </c>
      <c r="AI1" t="s">
        <v>327</v>
      </c>
      <c r="AJ1" s="88" t="s">
        <v>328</v>
      </c>
      <c r="AK1" s="88" t="s">
        <v>329</v>
      </c>
      <c r="AL1" t="s">
        <v>330</v>
      </c>
      <c r="AM1" t="s">
        <v>331</v>
      </c>
      <c r="AN1" t="s">
        <v>332</v>
      </c>
      <c r="AO1" s="88" t="s">
        <v>333</v>
      </c>
      <c r="AP1" s="88" t="s">
        <v>334</v>
      </c>
      <c r="AQ1" s="88" t="s">
        <v>194</v>
      </c>
      <c r="AR1" s="88" t="s">
        <v>197</v>
      </c>
      <c r="AS1" s="88" t="s">
        <v>195</v>
      </c>
      <c r="AT1" s="88" t="s">
        <v>196</v>
      </c>
      <c r="AU1" s="71" t="s">
        <v>236</v>
      </c>
      <c r="AV1" s="88" t="s">
        <v>198</v>
      </c>
      <c r="AW1" s="88" t="s">
        <v>199</v>
      </c>
      <c r="AX1" s="88" t="s">
        <v>200</v>
      </c>
      <c r="AY1" s="88" t="s">
        <v>201</v>
      </c>
      <c r="AZ1" s="88" t="s">
        <v>202</v>
      </c>
      <c r="BA1" s="88" t="s">
        <v>203</v>
      </c>
      <c r="BB1" s="71" t="s">
        <v>237</v>
      </c>
      <c r="BC1" s="88" t="s">
        <v>204</v>
      </c>
      <c r="BD1" s="88" t="s">
        <v>205</v>
      </c>
      <c r="BE1" s="88" t="s">
        <v>206</v>
      </c>
      <c r="BF1" s="88" t="s">
        <v>207</v>
      </c>
      <c r="BG1" s="88" t="s">
        <v>208</v>
      </c>
      <c r="BH1" s="88" t="s">
        <v>209</v>
      </c>
      <c r="BI1" s="71" t="s">
        <v>238</v>
      </c>
      <c r="BJ1" s="88" t="s">
        <v>210</v>
      </c>
      <c r="BK1" s="88" t="s">
        <v>211</v>
      </c>
      <c r="BL1" s="88" t="s">
        <v>212</v>
      </c>
      <c r="BM1" s="88" t="s">
        <v>213</v>
      </c>
      <c r="BN1" s="88" t="s">
        <v>214</v>
      </c>
      <c r="BO1" s="88" t="s">
        <v>215</v>
      </c>
      <c r="BP1" s="71" t="s">
        <v>239</v>
      </c>
      <c r="BQ1" s="88" t="s">
        <v>216</v>
      </c>
      <c r="BR1" s="88" t="s">
        <v>217</v>
      </c>
      <c r="BS1" s="88" t="s">
        <v>218</v>
      </c>
      <c r="BT1" s="88" t="s">
        <v>219</v>
      </c>
      <c r="BU1" s="88" t="s">
        <v>220</v>
      </c>
      <c r="BV1" s="88" t="s">
        <v>221</v>
      </c>
      <c r="BW1" s="71" t="s">
        <v>240</v>
      </c>
      <c r="BX1" s="88" t="s">
        <v>222</v>
      </c>
      <c r="BY1" s="88" t="s">
        <v>223</v>
      </c>
      <c r="BZ1" s="88" t="s">
        <v>224</v>
      </c>
      <c r="CA1" s="88" t="s">
        <v>225</v>
      </c>
      <c r="CB1" s="88" t="s">
        <v>226</v>
      </c>
      <c r="CC1" s="88" t="s">
        <v>227</v>
      </c>
      <c r="CD1" s="71" t="s">
        <v>241</v>
      </c>
      <c r="CE1" s="88" t="s">
        <v>228</v>
      </c>
      <c r="CF1" s="88" t="s">
        <v>229</v>
      </c>
      <c r="CG1" t="s">
        <v>230</v>
      </c>
      <c r="CH1" t="s">
        <v>335</v>
      </c>
      <c r="CI1" s="68" t="s">
        <v>268</v>
      </c>
      <c r="CJ1" s="88" t="s">
        <v>231</v>
      </c>
      <c r="CK1" s="88" t="s">
        <v>232</v>
      </c>
      <c r="CL1" t="s">
        <v>233</v>
      </c>
      <c r="CM1" t="s">
        <v>242</v>
      </c>
      <c r="CN1" t="s">
        <v>243</v>
      </c>
      <c r="CO1" t="s">
        <v>244</v>
      </c>
      <c r="CP1" t="s">
        <v>245</v>
      </c>
      <c r="CQ1" t="s">
        <v>253</v>
      </c>
      <c r="CR1" t="s">
        <v>287</v>
      </c>
      <c r="CS1" t="s">
        <v>286</v>
      </c>
      <c r="CT1" s="74" t="s">
        <v>252</v>
      </c>
      <c r="CU1" s="88" t="s">
        <v>254</v>
      </c>
      <c r="CV1" t="s">
        <v>262</v>
      </c>
      <c r="CW1" t="s">
        <v>345</v>
      </c>
      <c r="CX1" t="s">
        <v>263</v>
      </c>
    </row>
    <row r="2" spans="1:102">
      <c r="A2">
        <f>【様式】受託研究申込書!P6</f>
        <v>0</v>
      </c>
      <c r="B2" t="str">
        <f>【様式】受託研究申込書!G13</f>
        <v>〇〇の研究</v>
      </c>
      <c r="C2" t="str">
        <f>【様式】受託研究申込書!G15</f>
        <v>××するため</v>
      </c>
      <c r="D2" s="71">
        <f>LEN(C2)</f>
        <v>6</v>
      </c>
      <c r="E2" t="str">
        <f>【様式】受託研究申込書!G17</f>
        <v>△△を行う</v>
      </c>
      <c r="F2" s="71">
        <f>LEN(E2)</f>
        <v>5</v>
      </c>
      <c r="G2" s="70">
        <f>【様式】受託研究申込書!G19</f>
        <v>0</v>
      </c>
      <c r="H2" s="70">
        <f>【様式】受託研究申込書!M19</f>
        <v>0</v>
      </c>
      <c r="I2" s="89" t="str">
        <f>IF(【様式】受託研究申込書!I20="","",【様式】受託研究申込書!I20)</f>
        <v/>
      </c>
      <c r="J2" s="89" t="str">
        <f>IF(【様式】受託研究申込書!I21="","",【様式】受託研究申込書!I21)</f>
        <v/>
      </c>
      <c r="K2" s="89">
        <f>【様式】受託研究申込書!G22</f>
        <v>0</v>
      </c>
      <c r="L2" s="88"/>
      <c r="M2">
        <f>【様式】受託研究申込書!$I24</f>
        <v>0</v>
      </c>
      <c r="N2">
        <f>【様式】受託研究申込書!$L24</f>
        <v>0</v>
      </c>
      <c r="O2">
        <f>【様式】受託研究申込書!$S24</f>
        <v>0</v>
      </c>
      <c r="P2" s="88"/>
      <c r="Q2" s="88">
        <f>LEN(P2)</f>
        <v>0</v>
      </c>
      <c r="R2" t="str">
        <f>IF(【様式】受託研究申込書!$I25="","",【様式】受託研究申込書!$I25&amp;IF(【様式】受託研究申込書!$G25="研究協力者",CHAR(10)&amp;"（研究協力者）",""))</f>
        <v/>
      </c>
      <c r="S2" t="str">
        <f>IF(【様式】受託研究申込書!$L25="","",【様式】受託研究申込書!$L25)</f>
        <v/>
      </c>
      <c r="T2" t="str">
        <f>IF(【様式】受託研究申込書!$S25="","",【様式】受託研究申込書!$S25)</f>
        <v/>
      </c>
      <c r="U2" s="88"/>
      <c r="V2" s="88">
        <f>LEN(U2)</f>
        <v>0</v>
      </c>
      <c r="W2" t="str">
        <f>IF(【様式】受託研究申込書!$I26="","",【様式】受託研究申込書!$I26&amp;IF(【様式】受託研究申込書!$G26="研究協力者",CHAR(10)&amp;"（研究協力者）",""))</f>
        <v/>
      </c>
      <c r="X2" t="str">
        <f>IF(【様式】受託研究申込書!$L26="","",【様式】受託研究申込書!$L26)</f>
        <v/>
      </c>
      <c r="Y2" t="str">
        <f>IF(【様式】受託研究申込書!$S26="","",【様式】受託研究申込書!$S26)</f>
        <v/>
      </c>
      <c r="Z2" s="88"/>
      <c r="AA2" s="88">
        <f>LEN(Z2)</f>
        <v>0</v>
      </c>
      <c r="AB2" t="str">
        <f>IF(【様式】受託研究申込書!$I27="","",【様式】受託研究申込書!$I27&amp;IF(【様式】受託研究申込書!$G27="研究協力者",CHAR(10)&amp;"（研究協力者）",""))</f>
        <v/>
      </c>
      <c r="AC2" t="str">
        <f>IF(【様式】受託研究申込書!$L27="","",【様式】受託研究申込書!$L27)</f>
        <v/>
      </c>
      <c r="AD2" t="str">
        <f>IF(【様式】受託研究申込書!$S27="","",【様式】受託研究申込書!$S27)</f>
        <v/>
      </c>
      <c r="AE2" s="88"/>
      <c r="AF2" s="88">
        <f>LEN(AE2)</f>
        <v>0</v>
      </c>
      <c r="AG2" t="str">
        <f>IF(【様式】受託研究申込書!$I28="","",【様式】受託研究申込書!$I28&amp;IF(【様式】受託研究申込書!$G28="研究協力者",CHAR(10)&amp;"（研究協力者）",""))</f>
        <v/>
      </c>
      <c r="AH2" t="str">
        <f>IF(【様式】受託研究申込書!$L28="","",【様式】受託研究申込書!$L28)</f>
        <v/>
      </c>
      <c r="AI2" t="str">
        <f>IF(【様式】受託研究申込書!$S28="","",【様式】受託研究申込書!$S28)</f>
        <v/>
      </c>
      <c r="AJ2" s="88"/>
      <c r="AK2" s="88">
        <f>LEN(AJ2)</f>
        <v>0</v>
      </c>
      <c r="AL2" t="str">
        <f>IF(【様式】受託研究申込書!$I29="","",【様式】受託研究申込書!$I29&amp;IF(【様式】受託研究申込書!$G29="研究協力者",CHAR(10)&amp;"（研究協力者）",""))</f>
        <v/>
      </c>
      <c r="AM2" t="str">
        <f>IF(【様式】受託研究申込書!$L29="","",【様式】受託研究申込書!$L29)</f>
        <v/>
      </c>
      <c r="AN2" t="str">
        <f>IF(【様式】受託研究申込書!$S29="","",【様式】受託研究申込書!$S29)</f>
        <v/>
      </c>
      <c r="AO2" s="88"/>
      <c r="AP2" s="88">
        <f>LEN(AO2)</f>
        <v>0</v>
      </c>
      <c r="AQ2" s="88"/>
      <c r="AR2" s="88"/>
      <c r="AS2" s="88"/>
      <c r="AT2" s="88"/>
      <c r="AU2" s="71">
        <f>LEN(AT2)</f>
        <v>0</v>
      </c>
      <c r="AV2" s="88"/>
      <c r="AW2" s="88"/>
      <c r="AX2" s="88"/>
      <c r="AY2" s="88"/>
      <c r="AZ2" s="88"/>
      <c r="BA2" s="88"/>
      <c r="BB2" s="71">
        <f>LEN(BA2)</f>
        <v>0</v>
      </c>
      <c r="BC2" s="88"/>
      <c r="BD2" s="88"/>
      <c r="BE2" s="88"/>
      <c r="BF2" s="88"/>
      <c r="BG2" s="88"/>
      <c r="BH2" s="88"/>
      <c r="BI2" s="71">
        <f>LEN(BH2)</f>
        <v>0</v>
      </c>
      <c r="BJ2" s="88"/>
      <c r="BK2" s="88"/>
      <c r="BL2" s="88"/>
      <c r="BM2" s="88"/>
      <c r="BN2" s="88"/>
      <c r="BO2" s="88"/>
      <c r="BP2" s="71">
        <f>LEN(BO2)</f>
        <v>0</v>
      </c>
      <c r="BQ2" s="88"/>
      <c r="BR2" s="88"/>
      <c r="BS2" s="88"/>
      <c r="BT2" s="88"/>
      <c r="BU2" s="88"/>
      <c r="BV2" s="88"/>
      <c r="BW2" s="71">
        <f>LEN(BV2)</f>
        <v>0</v>
      </c>
      <c r="BX2" s="88"/>
      <c r="BY2" s="88"/>
      <c r="BZ2" s="88"/>
      <c r="CA2" s="88"/>
      <c r="CB2" s="88"/>
      <c r="CC2" s="88"/>
      <c r="CD2" s="71">
        <f>LEN(CC2)</f>
        <v>0</v>
      </c>
      <c r="CE2" s="88"/>
      <c r="CF2" s="88"/>
      <c r="CG2">
        <f>【様式】受託研究申込書!J33</f>
        <v>0</v>
      </c>
      <c r="CH2">
        <f>【様式】受託研究申込書!J35</f>
        <v>0</v>
      </c>
      <c r="CI2" s="68">
        <f>【様式】受託研究申込書!J34</f>
        <v>0</v>
      </c>
      <c r="CJ2" s="88"/>
      <c r="CK2" s="88"/>
      <c r="CL2">
        <f>【様式】受託研究申込書!J38</f>
        <v>0</v>
      </c>
      <c r="CM2">
        <f>IF(【様式】受託研究申込書!$O$46="異なる（以下に記入して下さい）",【様式】受託研究申込書!M47,【様式】受託研究申込書!P5)</f>
        <v>0</v>
      </c>
      <c r="CN2">
        <f>IF(【様式】受託研究申込書!$O$46="異なる（以下に記入して下さい）",【様式】受託研究申込書!I48,【様式】受託研究申込書!P7)</f>
        <v>0</v>
      </c>
      <c r="CO2">
        <f>IF(【様式】受託研究申込書!$O$46="異なる（以下に記入して下さい）",【様式】受託研究申込書!Q48,【様式】受託研究申込書!V7)</f>
        <v>0</v>
      </c>
      <c r="CP2" t="b">
        <f>【様式】受託研究申込書!Y62</f>
        <v>0</v>
      </c>
      <c r="CQ2" s="75"/>
      <c r="CR2" s="75" t="str">
        <f>IF(AND(CP2,【様式】受託研究申込書!S54&lt;&gt;""),1,"")</f>
        <v/>
      </c>
      <c r="CS2" s="75" t="str">
        <f>IF(CR2="","",【様式】受託研究申込書!S54)</f>
        <v/>
      </c>
      <c r="CU2" s="88"/>
      <c r="CV2" t="str">
        <f>IF('【様式】別紙（研究担当者が７名以上の場合）'!D4="","","別紙を確認してください。（本学担当者７名以上！）")</f>
        <v/>
      </c>
      <c r="CW2" t="str">
        <f>IF(【様式】受託研究申込書!O63="電子契約（クラウドサイン：弁護士ドットコム株式会社）","","印")</f>
        <v>印</v>
      </c>
      <c r="CX2" t="str">
        <f>CONCATENATE(【様式】受託研究申込書!Z2,【様式】受託研究申込書!Z3,【様式】受託研究申込書!Z4,【様式】受託研究申込書!Z5)</f>
        <v/>
      </c>
    </row>
    <row r="3" spans="1:102">
      <c r="CW3" s="68"/>
    </row>
    <row r="5" spans="1:102">
      <c r="A5" t="s">
        <v>186</v>
      </c>
      <c r="B5">
        <v>20231218</v>
      </c>
    </row>
  </sheetData>
  <sheetProtection sheet="1" formatCells="0" formatColumns="0" formatRows="0"/>
  <phoneticPr fontId="1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EBC-D3C7-4BC8-AA7F-0040EE1F9715}">
  <sheetPr codeName="Sheet6"/>
  <dimension ref="A1:BI2"/>
  <sheetViews>
    <sheetView topLeftCell="AM1" workbookViewId="0">
      <selection activeCell="BI3" sqref="BI3"/>
    </sheetView>
  </sheetViews>
  <sheetFormatPr defaultRowHeight="13.2"/>
  <sheetData>
    <row r="1" spans="1:61" s="66" customFormat="1" ht="40.5" customHeight="1">
      <c r="A1" s="49" t="s">
        <v>140</v>
      </c>
      <c r="B1" s="50" t="s">
        <v>141</v>
      </c>
      <c r="C1" s="51" t="s">
        <v>142</v>
      </c>
      <c r="D1" s="51" t="s">
        <v>143</v>
      </c>
      <c r="E1" s="52" t="s">
        <v>144</v>
      </c>
      <c r="F1" s="49" t="s">
        <v>145</v>
      </c>
      <c r="G1" s="49" t="s">
        <v>146</v>
      </c>
      <c r="H1" s="53" t="s">
        <v>147</v>
      </c>
      <c r="I1" s="53" t="s">
        <v>148</v>
      </c>
      <c r="J1" s="53" t="s">
        <v>149</v>
      </c>
      <c r="K1" s="53" t="s">
        <v>150</v>
      </c>
      <c r="L1" s="53" t="s">
        <v>151</v>
      </c>
      <c r="M1" s="53" t="s">
        <v>152</v>
      </c>
      <c r="N1" s="53" t="s">
        <v>153</v>
      </c>
      <c r="O1" s="53" t="s">
        <v>154</v>
      </c>
      <c r="P1" s="53" t="s">
        <v>155</v>
      </c>
      <c r="Q1" s="54" t="s">
        <v>7</v>
      </c>
      <c r="R1" s="54" t="s">
        <v>269</v>
      </c>
      <c r="S1" s="54" t="s">
        <v>156</v>
      </c>
      <c r="T1" s="54" t="s">
        <v>157</v>
      </c>
      <c r="U1" s="55" t="s">
        <v>158</v>
      </c>
      <c r="V1" s="53" t="s">
        <v>159</v>
      </c>
      <c r="W1" s="56" t="s">
        <v>30</v>
      </c>
      <c r="X1" s="57" t="s">
        <v>160</v>
      </c>
      <c r="Y1" s="57" t="s">
        <v>161</v>
      </c>
      <c r="Z1" s="57" t="s">
        <v>162</v>
      </c>
      <c r="AA1" s="58" t="s">
        <v>163</v>
      </c>
      <c r="AB1" s="58" t="s">
        <v>164</v>
      </c>
      <c r="AC1" s="58" t="s">
        <v>165</v>
      </c>
      <c r="AD1" s="58" t="s">
        <v>166</v>
      </c>
      <c r="AE1" s="58" t="s">
        <v>167</v>
      </c>
      <c r="AF1" s="58" t="s">
        <v>46</v>
      </c>
      <c r="AG1" s="59" t="s">
        <v>168</v>
      </c>
      <c r="AH1" s="60" t="s">
        <v>40</v>
      </c>
      <c r="AI1" s="60" t="s">
        <v>169</v>
      </c>
      <c r="AJ1" s="49" t="s">
        <v>170</v>
      </c>
      <c r="AK1" s="49" t="s">
        <v>44</v>
      </c>
      <c r="AL1" s="49" t="s">
        <v>171</v>
      </c>
      <c r="AM1" s="49" t="s">
        <v>172</v>
      </c>
      <c r="AN1" s="49" t="s">
        <v>173</v>
      </c>
      <c r="AO1" s="72" t="s">
        <v>246</v>
      </c>
      <c r="AP1" s="72" t="s">
        <v>247</v>
      </c>
      <c r="AQ1" s="72" t="s">
        <v>248</v>
      </c>
      <c r="AR1" s="72" t="s">
        <v>249</v>
      </c>
      <c r="AS1" s="72" t="s">
        <v>250</v>
      </c>
      <c r="AT1" s="72" t="s">
        <v>251</v>
      </c>
      <c r="AU1" s="61" t="s">
        <v>174</v>
      </c>
      <c r="AV1" s="61" t="s">
        <v>270</v>
      </c>
      <c r="AW1" s="61" t="s">
        <v>175</v>
      </c>
      <c r="AX1" s="61" t="s">
        <v>176</v>
      </c>
      <c r="AY1" s="61" t="s">
        <v>177</v>
      </c>
      <c r="AZ1" s="62" t="s">
        <v>178</v>
      </c>
      <c r="BA1" s="63" t="s">
        <v>179</v>
      </c>
      <c r="BB1" s="59" t="s">
        <v>180</v>
      </c>
      <c r="BC1" s="64" t="s">
        <v>181</v>
      </c>
      <c r="BD1" s="65" t="s">
        <v>182</v>
      </c>
      <c r="BE1" s="65" t="s">
        <v>183</v>
      </c>
      <c r="BF1" s="59" t="s">
        <v>184</v>
      </c>
      <c r="BG1" s="65" t="s">
        <v>185</v>
      </c>
      <c r="BH1" s="92" t="s">
        <v>345</v>
      </c>
      <c r="BI1" s="93" t="s">
        <v>352</v>
      </c>
    </row>
    <row r="2" spans="1:61">
      <c r="A2" s="67"/>
      <c r="B2" s="67"/>
      <c r="C2" s="67"/>
      <c r="D2" s="67"/>
      <c r="E2" t="s">
        <v>295</v>
      </c>
      <c r="F2" t="s">
        <v>187</v>
      </c>
      <c r="G2">
        <v>0</v>
      </c>
      <c r="H2" s="67"/>
      <c r="I2" s="67" t="s">
        <v>337</v>
      </c>
      <c r="J2" s="67"/>
      <c r="K2" s="67"/>
      <c r="L2" s="67"/>
      <c r="M2">
        <f>【様式】受託研究申込書!P6</f>
        <v>0</v>
      </c>
      <c r="N2">
        <f>【様式】受託研究申込書!I24</f>
        <v>0</v>
      </c>
      <c r="O2">
        <f>【様式】受託研究申込書!S24</f>
        <v>0</v>
      </c>
      <c r="P2" t="str">
        <f>【様式】受託研究申込書!G13</f>
        <v>〇〇の研究</v>
      </c>
      <c r="Q2">
        <f>【様式】受託研究申込書!J33</f>
        <v>0</v>
      </c>
      <c r="R2">
        <f>【様式】受託研究申込書!J34</f>
        <v>0</v>
      </c>
      <c r="S2">
        <v>0</v>
      </c>
      <c r="T2">
        <f>【様式】受託研究申込書!J35</f>
        <v>0</v>
      </c>
      <c r="U2">
        <f>SUM(Q2:T2)</f>
        <v>0</v>
      </c>
      <c r="V2">
        <v>0</v>
      </c>
      <c r="W2" s="70">
        <f>【様式】受託研究申込書!T2</f>
        <v>0</v>
      </c>
      <c r="X2" s="70">
        <f>【様式】受託研究申込書!G70</f>
        <v>0</v>
      </c>
      <c r="Y2" s="70">
        <f>【様式】受託研究申込書!G19</f>
        <v>0</v>
      </c>
      <c r="Z2" s="70">
        <f>【様式】受託研究申込書!M19</f>
        <v>0</v>
      </c>
      <c r="AA2" s="67"/>
      <c r="AB2" s="67"/>
      <c r="AC2" s="67"/>
      <c r="AD2" s="67"/>
      <c r="AE2" s="67"/>
      <c r="AF2" s="67"/>
      <c r="AG2" s="67"/>
      <c r="AH2" s="68" t="str">
        <f>IF(COUNTIF(【様式】受託研究申込書!P5,"*大阪*"),"府内","")</f>
        <v/>
      </c>
      <c r="AI2" s="68" t="str">
        <f>IF(COUNTIF(【様式】受託研究申込書!P6,"*株式会社*"),"株式会社","")</f>
        <v/>
      </c>
      <c r="AJ2" t="str">
        <f>IF(COUNTIF(【様式】受託研究申込書!I51,"*大*"),"大企業",IF(COUNTIF(【様式】受託研究申込書!I51,"*中*"),"中小企業",IF(COUNTIF(【様式】受託研究申込書!I51,"*その他*"),"その他","")))</f>
        <v/>
      </c>
      <c r="AK2" t="str">
        <f>IF(COUNTIF(【様式】受託研究申込書!I51,"*外資系企業*"),1,"")</f>
        <v/>
      </c>
      <c r="AL2" t="str">
        <f>IF(COUNTIF(【様式】受託研究申込書!I51,"外国企業"),1,"")</f>
        <v/>
      </c>
      <c r="AM2" t="str">
        <f>IF(【様式】受託研究申込書!Y61,1,"")</f>
        <v/>
      </c>
      <c r="AN2" t="str">
        <f>IF(【様式】受託研究申込書!S53="","",【様式】受託研究申込書!S53)</f>
        <v/>
      </c>
      <c r="AO2" s="73" t="str">
        <f>【様式】受託研究申込書!$I39</f>
        <v>〒</v>
      </c>
      <c r="AP2" s="73">
        <f>【様式】受託研究申込書!$M39</f>
        <v>0</v>
      </c>
      <c r="AQ2" s="73">
        <f>【様式】受託研究申込書!$I40</f>
        <v>0</v>
      </c>
      <c r="AR2" s="73">
        <f>【様式】受託研究申込書!$Q40</f>
        <v>0</v>
      </c>
      <c r="AS2" s="73">
        <f>【様式】受託研究申込書!$I41</f>
        <v>0</v>
      </c>
      <c r="AT2" s="73">
        <f>【様式】受託研究申込書!Q41</f>
        <v>0</v>
      </c>
      <c r="AU2" s="78"/>
      <c r="AV2" s="78"/>
      <c r="AW2" s="78"/>
      <c r="AX2" s="78"/>
      <c r="AY2" s="79"/>
      <c r="AZ2" s="80"/>
      <c r="BA2" s="80"/>
      <c r="BB2" s="81"/>
      <c r="BC2" s="82"/>
      <c r="BD2" s="83"/>
      <c r="BE2" s="84"/>
      <c r="BF2" s="84"/>
      <c r="BG2" s="85"/>
      <c r="BH2" s="10" t="str">
        <f>IF(【様式】受託研究申込書!O63="電子契約（クラウドサイン：弁護士ドットコム株式会社）",1,"")</f>
        <v/>
      </c>
      <c r="BI2">
        <f>IF(COUNTIF(【様式】受託研究申込書!I73,"1*"),1,IF(COUNTIF(【様式】受託研究申込書!I73,"2*"),2,""))</f>
        <v>1</v>
      </c>
    </row>
  </sheetData>
  <sheetProtection sheet="1" formatCells="0" formatColumns="0" formatRows="0"/>
  <phoneticPr fontId="14"/>
  <conditionalFormatting sqref="J1">
    <cfRule type="expression" dxfId="11" priority="12">
      <formula>AND(($J1=""),(NOT($M1="")))</formula>
    </cfRule>
  </conditionalFormatting>
  <conditionalFormatting sqref="K1">
    <cfRule type="expression" dxfId="10" priority="11">
      <formula>AND(($Q1=0),AND(($K1=""),($F1="新規"),(NOT($M1=""))))</formula>
    </cfRule>
  </conditionalFormatting>
  <conditionalFormatting sqref="H1">
    <cfRule type="expression" dxfId="9" priority="10">
      <formula>$D1=""</formula>
    </cfRule>
  </conditionalFormatting>
  <conditionalFormatting sqref="A1:AN1 AU1:BA1">
    <cfRule type="expression" dxfId="8" priority="8">
      <formula>$F1="通知書"</formula>
    </cfRule>
    <cfRule type="expression" dxfId="7" priority="9">
      <formula>$F1="変更"</formula>
    </cfRule>
  </conditionalFormatting>
  <conditionalFormatting sqref="BC1">
    <cfRule type="duplicateValues" dxfId="6" priority="7"/>
  </conditionalFormatting>
  <conditionalFormatting sqref="M1">
    <cfRule type="containsText" dxfId="5" priority="6" operator="containsText" text="シムル">
      <formula>NOT(ISERROR(SEARCH("シムル",M1)))</formula>
    </cfRule>
  </conditionalFormatting>
  <conditionalFormatting sqref="AU2:BA2">
    <cfRule type="expression" dxfId="4" priority="4">
      <formula>$F2="通知書"</formula>
    </cfRule>
    <cfRule type="expression" dxfId="3" priority="5">
      <formula>$F2="変更"</formula>
    </cfRule>
  </conditionalFormatting>
  <conditionalFormatting sqref="BC2">
    <cfRule type="duplicateValues" dxfId="2" priority="3"/>
  </conditionalFormatting>
  <conditionalFormatting sqref="AO1:AT2">
    <cfRule type="expression" dxfId="1" priority="1">
      <formula>$F1="通知書"</formula>
    </cfRule>
    <cfRule type="expression" dxfId="0" priority="2">
      <formula>$F1="変更"</formula>
    </cfRule>
  </conditionalFormatting>
  <dataValidations count="2">
    <dataValidation type="list" allowBlank="1" showInputMessage="1" showErrorMessage="1" sqref="AH2" xr:uid="{FD0CEF83-771A-4E90-A3BF-0079A09DC966}">
      <formula1>"府内,外国,その他"</formula1>
    </dataValidation>
    <dataValidation imeMode="off" allowBlank="1" showInputMessage="1" showErrorMessage="1" sqref="J1:K1 Q1:AF1 C1:D1 AU1:BA1" xr:uid="{B8CCDB00-AB7A-4DD8-958C-13DE30EDB3F3}"/>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Ｑ＆Ａ</vt:lpstr>
      <vt:lpstr>【様式】受託研究申込書</vt:lpstr>
      <vt:lpstr>【様式】別紙（研究担当者が７名以上の場合）</vt:lpstr>
      <vt:lpstr>企業等区分の定義について</vt:lpstr>
      <vt:lpstr>業種番号一覧</vt:lpstr>
      <vt:lpstr>大阪大学使用欄1</vt:lpstr>
      <vt:lpstr>大阪大学使用欄2</vt:lpstr>
      <vt:lpstr>【様式】受託研究申込書!Print_Area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2021-11-22T07:43:21Z</dcterms:created>
  <dcterms:modified xsi:type="dcterms:W3CDTF">2023-12-18T06:07:34Z</dcterms:modified>
</cp:coreProperties>
</file>